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luty-zmiana" sheetId="1" r:id="rId1"/>
  </sheets>
  <definedNames/>
  <calcPr fullCalcOnLoad="1"/>
</workbook>
</file>

<file path=xl/sharedStrings.xml><?xml version="1.0" encoding="utf-8"?>
<sst xmlns="http://schemas.openxmlformats.org/spreadsheetml/2006/main" count="160" uniqueCount="58">
  <si>
    <t>Wieloletni program inwestycyjny Gminy Gostyń na lata 2008 - 2013</t>
  </si>
  <si>
    <t>Infrastruktura drogowa</t>
  </si>
  <si>
    <t>tys.zł</t>
  </si>
  <si>
    <t>L.p.</t>
  </si>
  <si>
    <t xml:space="preserve">Tytuł inwestycji </t>
  </si>
  <si>
    <t>Źródła finansowania</t>
  </si>
  <si>
    <t>Razem</t>
  </si>
  <si>
    <t>Układ komunikacyjny</t>
  </si>
  <si>
    <t>1.1</t>
  </si>
  <si>
    <t xml:space="preserve"> Budowa drogi gminnej od ul.Jana Pawła II wzdłuż torów  do drogi krajowej nr 12 </t>
  </si>
  <si>
    <t>Środki własne</t>
  </si>
  <si>
    <t>Środki zewnetrzne</t>
  </si>
  <si>
    <t>Razem inwestycja</t>
  </si>
  <si>
    <t xml:space="preserve"> Budowa ul. Górnej</t>
  </si>
  <si>
    <t xml:space="preserve">Budowa drogi wraz z uzbrojeniem w strefie przemysłowej w Czachorowie </t>
  </si>
  <si>
    <t>Przebudowa  ul. Nad Kanią</t>
  </si>
  <si>
    <t>Całkowity koszt inwestycji w okresie programowania</t>
  </si>
  <si>
    <t>Infrastruktura wodno kanalizacyjna i ochrona środowiska</t>
  </si>
  <si>
    <t>Tytuł inwestycji</t>
  </si>
  <si>
    <t>2011</t>
  </si>
  <si>
    <t>2012</t>
  </si>
  <si>
    <t>2013</t>
  </si>
  <si>
    <t>Budowa kanalizacji sanitarnej w Czajkowie</t>
  </si>
  <si>
    <t>Budowa kanalizacji sanitarnej w Czachorowie</t>
  </si>
  <si>
    <t>Kompleksowe uzbrojenie osiedla Pożegowo II</t>
  </si>
  <si>
    <t>Budowa kanalizacji sanitarnej i oczyszczalni ścieków Kosowo – Siemowo</t>
  </si>
  <si>
    <t>Uregulowanie gospodarki wodno – ściekowej na terenie miasta</t>
  </si>
  <si>
    <t>Gospodarka odpadami i osadami ściekowymi w Lesznie</t>
  </si>
  <si>
    <t>Oświata i kultura fizyczna</t>
  </si>
  <si>
    <t>Budowa sali sportowej przy Szkole Podstawowej Nr 5</t>
  </si>
  <si>
    <t>Przebudowa obiektów Ośrodka Sportu i Rekreacji w Gostyniu przy ul. Sportowej</t>
  </si>
  <si>
    <t xml:space="preserve">Termomodernizacja w budynku szkoły Gimnazjum nr 2 w Gostyniu </t>
  </si>
  <si>
    <t>Modernizacja budynku Szkoły Muzycznej przy ul.Strzeleckiej</t>
  </si>
  <si>
    <t>Rewitalizacja</t>
  </si>
  <si>
    <t>Przywrócenie pierwotnego charakteru ulic wokół Rynku</t>
  </si>
  <si>
    <t>Modernizacja Rynku</t>
  </si>
  <si>
    <t>Zagospodarowanie terenu przy torze kartingowym na tereny rekreacyjne</t>
  </si>
  <si>
    <t xml:space="preserve">Budowa drogi łączącej ul.Helsztyńskiego z ul.Jana Pawła II </t>
  </si>
  <si>
    <t>Budownictwo mieszkaniowe</t>
  </si>
  <si>
    <t>Budownictwo socjalne</t>
  </si>
  <si>
    <t>Pomoc społeczna</t>
  </si>
  <si>
    <t>Rozbudowa Miejsko Gminnego Ośrodka Pomocy Społecznej</t>
  </si>
  <si>
    <t>RAZEM</t>
  </si>
  <si>
    <t>PODSUMOWANIE</t>
  </si>
  <si>
    <t xml:space="preserve">Środki zewnętrzne  </t>
  </si>
  <si>
    <t>Razem nakłady</t>
  </si>
  <si>
    <t>Utworzenie „Stacji Gostyń” – Centrum Działań Kulturalnych i Artystycznych w budynku przy ul. Kościelnej 5 w Gostyniu</t>
  </si>
  <si>
    <t>Zagospodarowanie parku wiejskiego oraz remont pomieszczeń świetlicy wiejskiej w Krajewicach</t>
  </si>
  <si>
    <t xml:space="preserve">Budowa krytej pływalni w Gostyniu    </t>
  </si>
  <si>
    <t>*</t>
  </si>
  <si>
    <r>
      <t xml:space="preserve"> Budowa drogi gminnej od drogi 434 przez Malewo do Daleszyna </t>
    </r>
    <r>
      <rPr>
        <sz val="12"/>
        <color indexed="8"/>
        <rFont val="Czcionka tekstu podstawowego"/>
        <family val="0"/>
      </rPr>
      <t>*</t>
    </r>
  </si>
  <si>
    <r>
      <t>Budowa świetlicy wiejskiej w Osowie</t>
    </r>
    <r>
      <rPr>
        <sz val="12"/>
        <color indexed="8"/>
        <rFont val="Czcionka tekstu podstawowego"/>
        <family val="0"/>
      </rPr>
      <t>*</t>
    </r>
  </si>
  <si>
    <t xml:space="preserve"> Budowa drogi łączącej drogę wojewódzką 434 z ul. Nad Kanią</t>
  </si>
  <si>
    <r>
      <t>Budowa kanalizacji sanitarnej i oczyszczalni ścieków Stankowo - Osowo</t>
    </r>
    <r>
      <rPr>
        <sz val="12"/>
        <color indexed="8"/>
        <rFont val="Czcionka tekstu podstawowego"/>
        <family val="0"/>
      </rPr>
      <t>*</t>
    </r>
  </si>
  <si>
    <t>w 2008 r będziemy wnioskować o środki unijne</t>
  </si>
  <si>
    <t>Środki zewnętrzne</t>
  </si>
  <si>
    <t>Przewodniczący Rady Miejskiej w Gostyniu</t>
  </si>
  <si>
    <t xml:space="preserve">                 /-/ Grzegorz Skorupski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</si>
</sst>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Czcionka tekstu podstawowego"/>
      <family val="2"/>
    </font>
    <font>
      <sz val="12"/>
      <color indexed="10"/>
      <name val="Times New Roman"/>
      <family val="1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right"/>
    </xf>
    <xf numFmtId="0" fontId="5" fillId="24" borderId="12" xfId="0" applyFont="1" applyFill="1" applyBorder="1" applyAlignment="1">
      <alignment horizontal="left"/>
    </xf>
    <xf numFmtId="164" fontId="7" fillId="24" borderId="12" xfId="0" applyNumberFormat="1" applyFont="1" applyFill="1" applyBorder="1" applyAlignment="1">
      <alignment horizontal="right"/>
    </xf>
    <xf numFmtId="164" fontId="5" fillId="24" borderId="12" xfId="0" applyNumberFormat="1" applyFont="1" applyFill="1" applyBorder="1" applyAlignment="1">
      <alignment horizontal="right"/>
    </xf>
    <xf numFmtId="164" fontId="5" fillId="25" borderId="12" xfId="0" applyNumberFormat="1" applyFont="1" applyFill="1" applyBorder="1" applyAlignment="1">
      <alignment horizontal="right"/>
    </xf>
    <xf numFmtId="0" fontId="5" fillId="0" borderId="12" xfId="0" applyFont="1" applyBorder="1" applyAlignment="1" applyProtection="1">
      <alignment horizontal="left"/>
      <protection/>
    </xf>
    <xf numFmtId="164" fontId="5" fillId="25" borderId="12" xfId="0" applyNumberFormat="1" applyFont="1" applyFill="1" applyBorder="1" applyAlignment="1" applyProtection="1">
      <alignment horizontal="right"/>
      <protection/>
    </xf>
    <xf numFmtId="0" fontId="5" fillId="24" borderId="13" xfId="0" applyFont="1" applyFill="1" applyBorder="1" applyAlignment="1">
      <alignment horizontal="left"/>
    </xf>
    <xf numFmtId="164" fontId="5" fillId="24" borderId="13" xfId="0" applyNumberFormat="1" applyFont="1" applyFill="1" applyBorder="1" applyAlignment="1">
      <alignment horizontal="right"/>
    </xf>
    <xf numFmtId="164" fontId="6" fillId="26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49" fontId="6" fillId="24" borderId="15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/>
    </xf>
    <xf numFmtId="164" fontId="5" fillId="26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4" fontId="5" fillId="26" borderId="0" xfId="0" applyNumberFormat="1" applyFont="1" applyFill="1" applyBorder="1" applyAlignment="1">
      <alignment horizontal="right"/>
    </xf>
    <xf numFmtId="0" fontId="6" fillId="27" borderId="10" xfId="0" applyFont="1" applyFill="1" applyBorder="1" applyAlignment="1">
      <alignment/>
    </xf>
    <xf numFmtId="0" fontId="3" fillId="27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 horizontal="center"/>
    </xf>
    <xf numFmtId="164" fontId="6" fillId="26" borderId="1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164" fontId="7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164" fontId="3" fillId="26" borderId="16" xfId="0" applyNumberFormat="1" applyFont="1" applyFill="1" applyBorder="1" applyAlignment="1">
      <alignment horizontal="right"/>
    </xf>
    <xf numFmtId="164" fontId="6" fillId="26" borderId="16" xfId="0" applyNumberFormat="1" applyFont="1" applyFill="1" applyBorder="1" applyAlignment="1">
      <alignment horizontal="right"/>
    </xf>
    <xf numFmtId="0" fontId="5" fillId="26" borderId="0" xfId="0" applyFont="1" applyFill="1" applyBorder="1" applyAlignment="1">
      <alignment horizontal="left"/>
    </xf>
    <xf numFmtId="164" fontId="10" fillId="26" borderId="0" xfId="0" applyNumberFormat="1" applyFont="1" applyFill="1" applyBorder="1" applyAlignment="1">
      <alignment horizontal="right"/>
    </xf>
    <xf numFmtId="0" fontId="6" fillId="27" borderId="10" xfId="0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2" xfId="0" applyNumberFormat="1" applyFont="1" applyFill="1" applyBorder="1" applyAlignment="1">
      <alignment horizontal="right"/>
    </xf>
    <xf numFmtId="165" fontId="7" fillId="0" borderId="12" xfId="0" applyNumberFormat="1" applyFont="1" applyBorder="1" applyAlignment="1">
      <alignment/>
    </xf>
    <xf numFmtId="0" fontId="7" fillId="24" borderId="13" xfId="0" applyFont="1" applyFill="1" applyBorder="1" applyAlignment="1">
      <alignment horizontal="left"/>
    </xf>
    <xf numFmtId="164" fontId="7" fillId="20" borderId="12" xfId="0" applyNumberFormat="1" applyFont="1" applyFill="1" applyBorder="1" applyAlignment="1">
      <alignment/>
    </xf>
    <xf numFmtId="164" fontId="7" fillId="26" borderId="17" xfId="0" applyNumberFormat="1" applyFont="1" applyFill="1" applyBorder="1" applyAlignment="1">
      <alignment horizontal="right"/>
    </xf>
    <xf numFmtId="164" fontId="7" fillId="26" borderId="13" xfId="0" applyNumberFormat="1" applyFont="1" applyFill="1" applyBorder="1" applyAlignment="1">
      <alignment horizontal="right"/>
    </xf>
    <xf numFmtId="164" fontId="7" fillId="24" borderId="17" xfId="0" applyNumberFormat="1" applyFont="1" applyFill="1" applyBorder="1" applyAlignment="1">
      <alignment horizontal="right"/>
    </xf>
    <xf numFmtId="0" fontId="6" fillId="2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164" fontId="5" fillId="24" borderId="10" xfId="0" applyNumberFormat="1" applyFont="1" applyFill="1" applyBorder="1" applyAlignment="1">
      <alignment horizontal="right"/>
    </xf>
    <xf numFmtId="164" fontId="5" fillId="25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26" borderId="18" xfId="0" applyFont="1" applyFill="1" applyBorder="1" applyAlignment="1">
      <alignment horizontal="left"/>
    </xf>
    <xf numFmtId="49" fontId="6" fillId="26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64" fontId="5" fillId="0" borderId="12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164" fontId="6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5" fillId="24" borderId="17" xfId="0" applyNumberFormat="1" applyFont="1" applyFill="1" applyBorder="1" applyAlignment="1">
      <alignment horizontal="right"/>
    </xf>
    <xf numFmtId="164" fontId="5" fillId="26" borderId="17" xfId="0" applyNumberFormat="1" applyFont="1" applyFill="1" applyBorder="1" applyAlignment="1">
      <alignment horizontal="right"/>
    </xf>
    <xf numFmtId="164" fontId="5" fillId="26" borderId="13" xfId="0" applyNumberFormat="1" applyFont="1" applyFill="1" applyBorder="1" applyAlignment="1">
      <alignment horizontal="right"/>
    </xf>
    <xf numFmtId="0" fontId="5" fillId="24" borderId="19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7" fillId="25" borderId="12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27" borderId="0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03">
      <selection activeCell="F118" sqref="F118"/>
    </sheetView>
  </sheetViews>
  <sheetFormatPr defaultColWidth="8.796875" defaultRowHeight="14.25"/>
  <cols>
    <col min="1" max="1" width="6.3984375" style="0" customWidth="1"/>
    <col min="2" max="2" width="27.09765625" style="0" customWidth="1"/>
    <col min="3" max="3" width="24.69921875" style="0" customWidth="1"/>
    <col min="4" max="10" width="13" style="0" customWidth="1"/>
  </cols>
  <sheetData>
    <row r="1" spans="2:10" ht="14.25"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1" customHeight="1">
      <c r="A3" s="2" t="s">
        <v>1</v>
      </c>
      <c r="B3" s="3"/>
      <c r="C3" s="4"/>
      <c r="D3" s="5"/>
      <c r="E3" s="5"/>
      <c r="F3" s="5"/>
      <c r="G3" s="5"/>
      <c r="H3" s="5"/>
      <c r="I3" s="6" t="s">
        <v>2</v>
      </c>
      <c r="J3" s="5"/>
    </row>
    <row r="4" spans="1:10" ht="28.5" customHeight="1">
      <c r="A4" s="7" t="s">
        <v>3</v>
      </c>
      <c r="B4" s="8" t="s">
        <v>4</v>
      </c>
      <c r="C4" s="9" t="s">
        <v>5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 t="s">
        <v>6</v>
      </c>
    </row>
    <row r="5" spans="1:10" ht="15.75">
      <c r="A5" s="10">
        <v>1</v>
      </c>
      <c r="B5" s="11" t="s">
        <v>7</v>
      </c>
      <c r="C5" s="12"/>
      <c r="D5" s="12"/>
      <c r="E5" s="12"/>
      <c r="F5" s="12"/>
      <c r="G5" s="12"/>
      <c r="H5" s="12"/>
      <c r="I5" s="12"/>
      <c r="J5" s="12"/>
    </row>
    <row r="6" spans="1:10" ht="21.75" customHeight="1">
      <c r="A6" s="94" t="s">
        <v>8</v>
      </c>
      <c r="B6" s="97" t="s">
        <v>9</v>
      </c>
      <c r="C6" s="13" t="s">
        <v>10</v>
      </c>
      <c r="D6" s="14">
        <v>150</v>
      </c>
      <c r="E6" s="15">
        <v>1000</v>
      </c>
      <c r="F6" s="15">
        <v>1350</v>
      </c>
      <c r="G6" s="16">
        <v>1110</v>
      </c>
      <c r="H6" s="17">
        <v>1200</v>
      </c>
      <c r="I6" s="17">
        <v>1350</v>
      </c>
      <c r="J6" s="15">
        <f>SUM(D6:I6)</f>
        <v>6160</v>
      </c>
    </row>
    <row r="7" spans="1:10" ht="21.75" customHeight="1">
      <c r="A7" s="95"/>
      <c r="B7" s="97"/>
      <c r="C7" s="13" t="s">
        <v>11</v>
      </c>
      <c r="D7" s="14"/>
      <c r="E7" s="15"/>
      <c r="F7" s="15">
        <v>7650</v>
      </c>
      <c r="G7" s="15">
        <v>6290</v>
      </c>
      <c r="H7" s="15">
        <v>6800</v>
      </c>
      <c r="I7" s="15">
        <v>7650</v>
      </c>
      <c r="J7" s="15">
        <f>SUM(D7:I7)</f>
        <v>28390</v>
      </c>
    </row>
    <row r="8" spans="1:10" ht="21.75" customHeight="1">
      <c r="A8" s="96"/>
      <c r="B8" s="97"/>
      <c r="C8" s="18" t="s">
        <v>12</v>
      </c>
      <c r="D8" s="19">
        <f aca="true" t="shared" si="0" ref="D8:J8">SUM(D6:D7)</f>
        <v>150</v>
      </c>
      <c r="E8" s="20">
        <f t="shared" si="0"/>
        <v>1000</v>
      </c>
      <c r="F8" s="20">
        <f t="shared" si="0"/>
        <v>9000</v>
      </c>
      <c r="G8" s="20">
        <f t="shared" si="0"/>
        <v>7400</v>
      </c>
      <c r="H8" s="20">
        <f t="shared" si="0"/>
        <v>8000</v>
      </c>
      <c r="I8" s="20">
        <f t="shared" si="0"/>
        <v>9000</v>
      </c>
      <c r="J8" s="20">
        <f t="shared" si="0"/>
        <v>34550</v>
      </c>
    </row>
    <row r="9" spans="1:10" ht="21.75" customHeight="1">
      <c r="A9" s="94">
        <v>2</v>
      </c>
      <c r="B9" s="97" t="s">
        <v>50</v>
      </c>
      <c r="C9" s="13" t="s">
        <v>10</v>
      </c>
      <c r="D9" s="21">
        <v>330</v>
      </c>
      <c r="E9" s="21">
        <v>330</v>
      </c>
      <c r="F9" s="21"/>
      <c r="G9" s="21"/>
      <c r="H9" s="21"/>
      <c r="I9" s="21"/>
      <c r="J9" s="21">
        <f aca="true" t="shared" si="1" ref="J9:J16">SUM(D9:I9)</f>
        <v>660</v>
      </c>
    </row>
    <row r="10" spans="1:10" ht="21.75" customHeight="1">
      <c r="A10" s="95"/>
      <c r="B10" s="97"/>
      <c r="C10" s="13" t="s">
        <v>11</v>
      </c>
      <c r="D10" s="21">
        <v>1870</v>
      </c>
      <c r="E10" s="21">
        <v>1870</v>
      </c>
      <c r="F10" s="21"/>
      <c r="G10" s="21"/>
      <c r="H10" s="21"/>
      <c r="I10" s="21"/>
      <c r="J10" s="21">
        <f t="shared" si="1"/>
        <v>3740</v>
      </c>
    </row>
    <row r="11" spans="1:10" ht="21.75" customHeight="1">
      <c r="A11" s="96"/>
      <c r="B11" s="97"/>
      <c r="C11" s="18" t="s">
        <v>12</v>
      </c>
      <c r="D11" s="20">
        <f aca="true" t="shared" si="2" ref="D11:I11">SUM(D9:D10)</f>
        <v>2200</v>
      </c>
      <c r="E11" s="20">
        <f t="shared" si="2"/>
        <v>2200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1"/>
        <v>4400</v>
      </c>
    </row>
    <row r="12" spans="1:10" ht="21.75" customHeight="1">
      <c r="A12" s="94">
        <v>3</v>
      </c>
      <c r="B12" s="97" t="s">
        <v>13</v>
      </c>
      <c r="C12" s="13" t="s">
        <v>10</v>
      </c>
      <c r="D12" s="15">
        <v>50</v>
      </c>
      <c r="E12" s="15">
        <v>824</v>
      </c>
      <c r="F12" s="15">
        <v>824</v>
      </c>
      <c r="G12" s="15"/>
      <c r="H12" s="15"/>
      <c r="I12" s="15"/>
      <c r="J12" s="15">
        <f t="shared" si="1"/>
        <v>1698</v>
      </c>
    </row>
    <row r="13" spans="1:10" ht="21.75" customHeight="1">
      <c r="A13" s="95"/>
      <c r="B13" s="97"/>
      <c r="C13" s="13" t="s">
        <v>11</v>
      </c>
      <c r="D13" s="15"/>
      <c r="E13" s="15"/>
      <c r="F13" s="15"/>
      <c r="G13" s="15"/>
      <c r="H13" s="15"/>
      <c r="I13" s="15"/>
      <c r="J13" s="15">
        <f t="shared" si="1"/>
        <v>0</v>
      </c>
    </row>
    <row r="14" spans="1:10" ht="21.75" customHeight="1">
      <c r="A14" s="96"/>
      <c r="B14" s="97"/>
      <c r="C14" s="18" t="s">
        <v>12</v>
      </c>
      <c r="D14" s="20">
        <f aca="true" t="shared" si="3" ref="D14:I14">SUM(D12:D13)</f>
        <v>50</v>
      </c>
      <c r="E14" s="20">
        <f t="shared" si="3"/>
        <v>824</v>
      </c>
      <c r="F14" s="20">
        <f t="shared" si="3"/>
        <v>824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1"/>
        <v>1698</v>
      </c>
    </row>
    <row r="15" spans="1:10" ht="21.75" customHeight="1">
      <c r="A15" s="98">
        <v>4</v>
      </c>
      <c r="B15" s="101" t="s">
        <v>14</v>
      </c>
      <c r="C15" s="13" t="s">
        <v>10</v>
      </c>
      <c r="D15" s="21">
        <v>180</v>
      </c>
      <c r="E15" s="21">
        <v>150</v>
      </c>
      <c r="F15" s="21">
        <v>1100</v>
      </c>
      <c r="G15" s="15"/>
      <c r="H15" s="15"/>
      <c r="I15" s="15"/>
      <c r="J15" s="15">
        <f t="shared" si="1"/>
        <v>1430</v>
      </c>
    </row>
    <row r="16" spans="1:10" ht="21.75" customHeight="1">
      <c r="A16" s="99"/>
      <c r="B16" s="101"/>
      <c r="C16" s="13" t="s">
        <v>11</v>
      </c>
      <c r="D16" s="21">
        <v>1020</v>
      </c>
      <c r="E16" s="21"/>
      <c r="F16" s="21"/>
      <c r="G16" s="15"/>
      <c r="H16" s="15"/>
      <c r="I16" s="15"/>
      <c r="J16" s="15">
        <f t="shared" si="1"/>
        <v>1020</v>
      </c>
    </row>
    <row r="17" spans="1:10" ht="21.75" customHeight="1">
      <c r="A17" s="100"/>
      <c r="B17" s="101"/>
      <c r="C17" s="18" t="s">
        <v>12</v>
      </c>
      <c r="D17" s="20">
        <f aca="true" t="shared" si="4" ref="D17:J17">SUM(D15:D16)</f>
        <v>1200</v>
      </c>
      <c r="E17" s="20">
        <f t="shared" si="4"/>
        <v>150</v>
      </c>
      <c r="F17" s="20">
        <f t="shared" si="4"/>
        <v>1100</v>
      </c>
      <c r="G17" s="20">
        <f>SUM(G15:G16)</f>
        <v>0</v>
      </c>
      <c r="H17" s="20">
        <f>SUM(H15:H16)</f>
        <v>0</v>
      </c>
      <c r="I17" s="20">
        <f t="shared" si="4"/>
        <v>0</v>
      </c>
      <c r="J17" s="20">
        <f t="shared" si="4"/>
        <v>2450</v>
      </c>
    </row>
    <row r="18" spans="1:10" ht="21.75" customHeight="1">
      <c r="A18" s="94">
        <v>5</v>
      </c>
      <c r="B18" s="102" t="s">
        <v>15</v>
      </c>
      <c r="C18" s="22" t="s">
        <v>10</v>
      </c>
      <c r="D18" s="61">
        <v>1800</v>
      </c>
      <c r="E18" s="23">
        <v>1800</v>
      </c>
      <c r="F18" s="23">
        <v>2200</v>
      </c>
      <c r="G18" s="23">
        <v>2200</v>
      </c>
      <c r="H18" s="23"/>
      <c r="I18" s="23"/>
      <c r="J18" s="23">
        <f>SUM(D18:I18)</f>
        <v>8000</v>
      </c>
    </row>
    <row r="19" spans="1:10" ht="21.75" customHeight="1">
      <c r="A19" s="95"/>
      <c r="B19" s="102"/>
      <c r="C19" s="13" t="s">
        <v>11</v>
      </c>
      <c r="D19" s="91"/>
      <c r="E19" s="21"/>
      <c r="F19" s="21"/>
      <c r="G19" s="21"/>
      <c r="H19" s="21"/>
      <c r="I19" s="21"/>
      <c r="J19" s="21">
        <f>SUM(D19:I19)</f>
        <v>0</v>
      </c>
    </row>
    <row r="20" spans="1:10" ht="21.75" customHeight="1">
      <c r="A20" s="96"/>
      <c r="B20" s="102"/>
      <c r="C20" s="18" t="s">
        <v>12</v>
      </c>
      <c r="D20" s="19">
        <f aca="true" t="shared" si="5" ref="D20:J20">SUM(D18:D19)</f>
        <v>1800</v>
      </c>
      <c r="E20" s="20">
        <f t="shared" si="5"/>
        <v>1800</v>
      </c>
      <c r="F20" s="20">
        <f t="shared" si="5"/>
        <v>2200</v>
      </c>
      <c r="G20" s="20">
        <f t="shared" si="5"/>
        <v>2200</v>
      </c>
      <c r="H20" s="20">
        <f t="shared" si="5"/>
        <v>0</v>
      </c>
      <c r="I20" s="20">
        <f t="shared" si="5"/>
        <v>0</v>
      </c>
      <c r="J20" s="20">
        <f t="shared" si="5"/>
        <v>8000</v>
      </c>
    </row>
    <row r="21" spans="1:10" ht="21.75" customHeight="1">
      <c r="A21" s="103">
        <v>6</v>
      </c>
      <c r="B21" s="102" t="s">
        <v>52</v>
      </c>
      <c r="C21" s="22" t="s">
        <v>10</v>
      </c>
      <c r="D21" s="92"/>
      <c r="E21" s="92"/>
      <c r="F21" s="15">
        <v>300</v>
      </c>
      <c r="G21" s="15">
        <v>500</v>
      </c>
      <c r="H21" s="15">
        <v>375</v>
      </c>
      <c r="I21" s="15">
        <v>375</v>
      </c>
      <c r="J21" s="15">
        <f aca="true" t="shared" si="6" ref="J21:J29">SUM(D21:I21)</f>
        <v>1550</v>
      </c>
    </row>
    <row r="22" spans="1:10" ht="21.75" customHeight="1">
      <c r="A22" s="103"/>
      <c r="B22" s="102"/>
      <c r="C22" s="13" t="s">
        <v>11</v>
      </c>
      <c r="D22" s="92"/>
      <c r="E22" s="92"/>
      <c r="F22" s="15"/>
      <c r="G22" s="15"/>
      <c r="H22" s="15">
        <v>2125</v>
      </c>
      <c r="I22" s="15">
        <v>2125</v>
      </c>
      <c r="J22" s="15">
        <f t="shared" si="6"/>
        <v>4250</v>
      </c>
    </row>
    <row r="23" spans="1:10" ht="21.75" customHeight="1">
      <c r="A23" s="94"/>
      <c r="B23" s="104"/>
      <c r="C23" s="24" t="s">
        <v>12</v>
      </c>
      <c r="D23" s="25">
        <f aca="true" t="shared" si="7" ref="D23:I23">SUM(D21:D22)</f>
        <v>0</v>
      </c>
      <c r="E23" s="25">
        <f t="shared" si="7"/>
        <v>0</v>
      </c>
      <c r="F23" s="25">
        <f t="shared" si="7"/>
        <v>300</v>
      </c>
      <c r="G23" s="25">
        <f t="shared" si="7"/>
        <v>500</v>
      </c>
      <c r="H23" s="25">
        <f t="shared" si="7"/>
        <v>2500</v>
      </c>
      <c r="I23" s="25">
        <f t="shared" si="7"/>
        <v>2500</v>
      </c>
      <c r="J23" s="25">
        <f t="shared" si="6"/>
        <v>5800</v>
      </c>
    </row>
    <row r="24" spans="1:10" ht="31.5" customHeight="1">
      <c r="A24" s="105" t="s">
        <v>16</v>
      </c>
      <c r="B24" s="105"/>
      <c r="C24" s="105"/>
      <c r="D24" s="26">
        <f>SUM(D23,D20,D17,D14,D11,D8)</f>
        <v>5400</v>
      </c>
      <c r="E24" s="26">
        <f>SUM(E23,E20,E17,E14,E11,E8)</f>
        <v>5974</v>
      </c>
      <c r="F24" s="26">
        <f>SUM(F23+F20+F17+F14+F11+F8)</f>
        <v>13424</v>
      </c>
      <c r="G24" s="26">
        <f>SUM(G23+G20+G17+G14+G11+G8)</f>
        <v>10100</v>
      </c>
      <c r="H24" s="26">
        <f>SUM(H23+H20+H17+H14+H11+H8)</f>
        <v>10500</v>
      </c>
      <c r="I24" s="26">
        <f>SUM(I23+I20+I17+I14+I11+I8)</f>
        <v>11500</v>
      </c>
      <c r="J24" s="26">
        <f>SUM(D24:I24)</f>
        <v>56898</v>
      </c>
    </row>
    <row r="25" spans="1:10" ht="15.75">
      <c r="A25" s="27"/>
      <c r="B25" s="28"/>
      <c r="C25" s="29"/>
      <c r="D25" s="30"/>
      <c r="E25" s="31"/>
      <c r="F25" s="30"/>
      <c r="G25" s="30"/>
      <c r="H25" s="30"/>
      <c r="I25" s="30"/>
      <c r="J25" s="30"/>
    </row>
    <row r="26" spans="1:10" s="32" customFormat="1" ht="15.75" customHeight="1">
      <c r="A26" s="106" t="s">
        <v>17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5.75">
      <c r="A27" s="33" t="s">
        <v>3</v>
      </c>
      <c r="B27" s="34" t="s">
        <v>18</v>
      </c>
      <c r="C27" s="35" t="s">
        <v>5</v>
      </c>
      <c r="D27" s="36">
        <v>2008</v>
      </c>
      <c r="E27" s="36">
        <v>2009</v>
      </c>
      <c r="F27" s="36">
        <v>2010</v>
      </c>
      <c r="G27" s="36" t="s">
        <v>19</v>
      </c>
      <c r="H27" s="36" t="s">
        <v>20</v>
      </c>
      <c r="I27" s="36" t="s">
        <v>21</v>
      </c>
      <c r="J27" s="36" t="s">
        <v>6</v>
      </c>
    </row>
    <row r="28" spans="1:10" ht="21.75" customHeight="1">
      <c r="A28" s="107">
        <v>7</v>
      </c>
      <c r="B28" s="97" t="s">
        <v>53</v>
      </c>
      <c r="C28" s="13" t="s">
        <v>10</v>
      </c>
      <c r="D28" s="15">
        <v>675</v>
      </c>
      <c r="E28" s="15">
        <v>2500</v>
      </c>
      <c r="F28" s="15"/>
      <c r="G28" s="15"/>
      <c r="H28" s="15"/>
      <c r="I28" s="15"/>
      <c r="J28" s="15">
        <f t="shared" si="6"/>
        <v>3175</v>
      </c>
    </row>
    <row r="29" spans="1:10" ht="21.75" customHeight="1">
      <c r="A29" s="108"/>
      <c r="B29" s="97"/>
      <c r="C29" s="13" t="s">
        <v>11</v>
      </c>
      <c r="D29" s="15">
        <v>3825</v>
      </c>
      <c r="E29" s="15">
        <v>2000</v>
      </c>
      <c r="F29" s="15"/>
      <c r="G29" s="15"/>
      <c r="H29" s="15"/>
      <c r="I29" s="15"/>
      <c r="J29" s="15">
        <f t="shared" si="6"/>
        <v>5825</v>
      </c>
    </row>
    <row r="30" spans="1:10" ht="21.75" customHeight="1">
      <c r="A30" s="109"/>
      <c r="B30" s="97"/>
      <c r="C30" s="18" t="s">
        <v>12</v>
      </c>
      <c r="D30" s="20">
        <f aca="true" t="shared" si="8" ref="D30:J30">SUM(D28:D29)</f>
        <v>4500</v>
      </c>
      <c r="E30" s="20">
        <f t="shared" si="8"/>
        <v>4500</v>
      </c>
      <c r="F30" s="20">
        <f t="shared" si="8"/>
        <v>0</v>
      </c>
      <c r="G30" s="20">
        <f t="shared" si="8"/>
        <v>0</v>
      </c>
      <c r="H30" s="20">
        <f t="shared" si="8"/>
        <v>0</v>
      </c>
      <c r="I30" s="20">
        <f t="shared" si="8"/>
        <v>0</v>
      </c>
      <c r="J30" s="20">
        <f t="shared" si="8"/>
        <v>9000</v>
      </c>
    </row>
    <row r="31" spans="1:10" ht="21.75" customHeight="1">
      <c r="A31" s="94">
        <v>8</v>
      </c>
      <c r="B31" s="97" t="s">
        <v>22</v>
      </c>
      <c r="C31" s="13" t="s">
        <v>10</v>
      </c>
      <c r="D31" s="16">
        <v>100</v>
      </c>
      <c r="E31" s="15">
        <v>139.3</v>
      </c>
      <c r="F31" s="15"/>
      <c r="G31" s="15"/>
      <c r="H31" s="15"/>
      <c r="I31" s="15"/>
      <c r="J31" s="15">
        <f aca="true" t="shared" si="9" ref="J31:J38">SUM(D31:I31)</f>
        <v>239.3</v>
      </c>
    </row>
    <row r="32" spans="1:10" ht="21.75" customHeight="1">
      <c r="A32" s="95"/>
      <c r="B32" s="97"/>
      <c r="C32" s="13" t="s">
        <v>11</v>
      </c>
      <c r="D32" s="15"/>
      <c r="E32" s="15">
        <v>787.7</v>
      </c>
      <c r="F32" s="15"/>
      <c r="G32" s="15"/>
      <c r="H32" s="15"/>
      <c r="I32" s="15"/>
      <c r="J32" s="15">
        <f t="shared" si="9"/>
        <v>787.7</v>
      </c>
    </row>
    <row r="33" spans="1:10" ht="21.75" customHeight="1">
      <c r="A33" s="96"/>
      <c r="B33" s="97"/>
      <c r="C33" s="18" t="s">
        <v>12</v>
      </c>
      <c r="D33" s="20">
        <f aca="true" t="shared" si="10" ref="D33:I33">SUM(D31:D32)</f>
        <v>100</v>
      </c>
      <c r="E33" s="20">
        <f t="shared" si="10"/>
        <v>927</v>
      </c>
      <c r="F33" s="20">
        <f t="shared" si="10"/>
        <v>0</v>
      </c>
      <c r="G33" s="20">
        <f t="shared" si="10"/>
        <v>0</v>
      </c>
      <c r="H33" s="20">
        <f t="shared" si="10"/>
        <v>0</v>
      </c>
      <c r="I33" s="20">
        <f t="shared" si="10"/>
        <v>0</v>
      </c>
      <c r="J33" s="20">
        <f t="shared" si="9"/>
        <v>1027</v>
      </c>
    </row>
    <row r="34" spans="1:10" ht="21.75" customHeight="1">
      <c r="A34" s="94">
        <v>9</v>
      </c>
      <c r="B34" s="102" t="s">
        <v>23</v>
      </c>
      <c r="C34" s="13" t="s">
        <v>10</v>
      </c>
      <c r="D34" s="15"/>
      <c r="E34" s="37">
        <v>100</v>
      </c>
      <c r="F34" s="15">
        <v>170.3</v>
      </c>
      <c r="G34" s="15"/>
      <c r="H34" s="15"/>
      <c r="I34" s="15"/>
      <c r="J34" s="15">
        <f t="shared" si="9"/>
        <v>270.3</v>
      </c>
    </row>
    <row r="35" spans="1:10" ht="21.75" customHeight="1">
      <c r="A35" s="95"/>
      <c r="B35" s="102"/>
      <c r="C35" s="13" t="s">
        <v>11</v>
      </c>
      <c r="D35" s="15"/>
      <c r="E35" s="15"/>
      <c r="F35" s="15">
        <v>962.7</v>
      </c>
      <c r="G35" s="15"/>
      <c r="H35" s="15"/>
      <c r="I35" s="15"/>
      <c r="J35" s="15">
        <f t="shared" si="9"/>
        <v>962.7</v>
      </c>
    </row>
    <row r="36" spans="1:10" ht="21.75" customHeight="1">
      <c r="A36" s="96"/>
      <c r="B36" s="102"/>
      <c r="C36" s="18" t="s">
        <v>12</v>
      </c>
      <c r="D36" s="20">
        <f aca="true" t="shared" si="11" ref="D36:I36">SUM(D34:D35)</f>
        <v>0</v>
      </c>
      <c r="E36" s="20">
        <f t="shared" si="11"/>
        <v>100</v>
      </c>
      <c r="F36" s="20">
        <f t="shared" si="11"/>
        <v>1133</v>
      </c>
      <c r="G36" s="20">
        <f t="shared" si="11"/>
        <v>0</v>
      </c>
      <c r="H36" s="20">
        <f t="shared" si="11"/>
        <v>0</v>
      </c>
      <c r="I36" s="20">
        <f t="shared" si="11"/>
        <v>0</v>
      </c>
      <c r="J36" s="20">
        <f t="shared" si="9"/>
        <v>1233</v>
      </c>
    </row>
    <row r="37" spans="1:10" ht="21.75" customHeight="1">
      <c r="A37" s="94">
        <v>10</v>
      </c>
      <c r="B37" s="102" t="s">
        <v>24</v>
      </c>
      <c r="C37" s="13" t="s">
        <v>10</v>
      </c>
      <c r="D37" s="38">
        <v>3000</v>
      </c>
      <c r="E37" s="38">
        <v>3000</v>
      </c>
      <c r="F37" s="38">
        <v>3300</v>
      </c>
      <c r="G37" s="38">
        <v>3000</v>
      </c>
      <c r="H37" s="38">
        <v>3000</v>
      </c>
      <c r="I37" s="38">
        <v>3000</v>
      </c>
      <c r="J37" s="38">
        <f t="shared" si="9"/>
        <v>18300</v>
      </c>
    </row>
    <row r="38" spans="1:10" ht="21.75" customHeight="1">
      <c r="A38" s="95"/>
      <c r="B38" s="102"/>
      <c r="C38" s="13" t="s">
        <v>11</v>
      </c>
      <c r="D38" s="39"/>
      <c r="E38" s="38"/>
      <c r="F38" s="38"/>
      <c r="G38" s="38"/>
      <c r="H38" s="38"/>
      <c r="I38" s="38"/>
      <c r="J38" s="38">
        <f t="shared" si="9"/>
        <v>0</v>
      </c>
    </row>
    <row r="39" spans="1:10" ht="21.75" customHeight="1">
      <c r="A39" s="96"/>
      <c r="B39" s="102"/>
      <c r="C39" s="18" t="s">
        <v>12</v>
      </c>
      <c r="D39" s="20">
        <f aca="true" t="shared" si="12" ref="D39:J39">SUM(D37:D38)</f>
        <v>3000</v>
      </c>
      <c r="E39" s="20">
        <f t="shared" si="12"/>
        <v>3000</v>
      </c>
      <c r="F39" s="20">
        <f t="shared" si="12"/>
        <v>3300</v>
      </c>
      <c r="G39" s="20">
        <f t="shared" si="12"/>
        <v>3000</v>
      </c>
      <c r="H39" s="20">
        <f t="shared" si="12"/>
        <v>3000</v>
      </c>
      <c r="I39" s="20">
        <f t="shared" si="12"/>
        <v>3000</v>
      </c>
      <c r="J39" s="20">
        <f t="shared" si="12"/>
        <v>18300</v>
      </c>
    </row>
    <row r="40" spans="1:10" ht="21.75" customHeight="1">
      <c r="A40" s="94">
        <v>11</v>
      </c>
      <c r="B40" s="97" t="s">
        <v>25</v>
      </c>
      <c r="C40" s="13" t="s">
        <v>10</v>
      </c>
      <c r="D40" s="38"/>
      <c r="E40" s="38"/>
      <c r="F40" s="38">
        <v>200</v>
      </c>
      <c r="G40" s="38">
        <v>600</v>
      </c>
      <c r="H40" s="38">
        <v>600</v>
      </c>
      <c r="I40" s="38">
        <v>600</v>
      </c>
      <c r="J40" s="38">
        <f aca="true" t="shared" si="13" ref="J40:J69">SUM(D40:I40)</f>
        <v>2000</v>
      </c>
    </row>
    <row r="41" spans="1:10" ht="21.75" customHeight="1">
      <c r="A41" s="95"/>
      <c r="B41" s="97"/>
      <c r="C41" s="13" t="s">
        <v>11</v>
      </c>
      <c r="D41" s="38"/>
      <c r="E41" s="38"/>
      <c r="F41" s="38"/>
      <c r="G41" s="38">
        <v>3400</v>
      </c>
      <c r="H41" s="38">
        <v>3400</v>
      </c>
      <c r="I41" s="38">
        <v>3400</v>
      </c>
      <c r="J41" s="38">
        <f t="shared" si="13"/>
        <v>10200</v>
      </c>
    </row>
    <row r="42" spans="1:10" ht="21.75" customHeight="1">
      <c r="A42" s="96"/>
      <c r="B42" s="97"/>
      <c r="C42" s="18" t="s">
        <v>12</v>
      </c>
      <c r="D42" s="20">
        <f aca="true" t="shared" si="14" ref="D42:I42">SUM(D40:D41)</f>
        <v>0</v>
      </c>
      <c r="E42" s="20">
        <f t="shared" si="14"/>
        <v>0</v>
      </c>
      <c r="F42" s="20">
        <f t="shared" si="14"/>
        <v>200</v>
      </c>
      <c r="G42" s="20">
        <f t="shared" si="14"/>
        <v>4000</v>
      </c>
      <c r="H42" s="20">
        <f t="shared" si="14"/>
        <v>4000</v>
      </c>
      <c r="I42" s="20">
        <f t="shared" si="14"/>
        <v>4000</v>
      </c>
      <c r="J42" s="20">
        <f t="shared" si="13"/>
        <v>12200</v>
      </c>
    </row>
    <row r="43" spans="1:10" ht="18.75" customHeight="1">
      <c r="A43" s="94">
        <v>12</v>
      </c>
      <c r="B43" s="110" t="s">
        <v>26</v>
      </c>
      <c r="C43" s="13" t="s">
        <v>10</v>
      </c>
      <c r="D43" s="38">
        <v>50</v>
      </c>
      <c r="E43" s="38">
        <v>500</v>
      </c>
      <c r="F43" s="38">
        <v>500</v>
      </c>
      <c r="G43" s="38">
        <v>500</v>
      </c>
      <c r="H43" s="38">
        <v>500</v>
      </c>
      <c r="I43" s="38">
        <v>500</v>
      </c>
      <c r="J43" s="38">
        <f t="shared" si="13"/>
        <v>2550</v>
      </c>
    </row>
    <row r="44" spans="1:10" ht="15.75">
      <c r="A44" s="95"/>
      <c r="B44" s="111"/>
      <c r="C44" s="13" t="s">
        <v>11</v>
      </c>
      <c r="D44" s="38"/>
      <c r="E44" s="38">
        <v>1275</v>
      </c>
      <c r="F44" s="38">
        <v>1275</v>
      </c>
      <c r="G44" s="38">
        <v>1275</v>
      </c>
      <c r="H44" s="38">
        <v>1275</v>
      </c>
      <c r="I44" s="38">
        <v>1275</v>
      </c>
      <c r="J44" s="38">
        <f t="shared" si="13"/>
        <v>6375</v>
      </c>
    </row>
    <row r="45" spans="1:10" ht="15.75">
      <c r="A45" s="96"/>
      <c r="B45" s="112"/>
      <c r="C45" s="18" t="s">
        <v>12</v>
      </c>
      <c r="D45" s="20">
        <f aca="true" t="shared" si="15" ref="D45:I45">SUM(D43:D44)</f>
        <v>50</v>
      </c>
      <c r="E45" s="20">
        <f t="shared" si="15"/>
        <v>1775</v>
      </c>
      <c r="F45" s="20">
        <f t="shared" si="15"/>
        <v>1775</v>
      </c>
      <c r="G45" s="20">
        <f t="shared" si="15"/>
        <v>1775</v>
      </c>
      <c r="H45" s="20">
        <f t="shared" si="15"/>
        <v>1775</v>
      </c>
      <c r="I45" s="20">
        <f t="shared" si="15"/>
        <v>1775</v>
      </c>
      <c r="J45" s="20">
        <f t="shared" si="13"/>
        <v>8925</v>
      </c>
    </row>
    <row r="46" spans="1:10" ht="15.75">
      <c r="A46" s="94">
        <v>13</v>
      </c>
      <c r="B46" s="104" t="s">
        <v>27</v>
      </c>
      <c r="C46" s="13" t="s">
        <v>10</v>
      </c>
      <c r="D46" s="40">
        <v>1471.6</v>
      </c>
      <c r="E46" s="40">
        <v>714.7</v>
      </c>
      <c r="F46" s="40">
        <v>62.2</v>
      </c>
      <c r="G46" s="40">
        <v>37.6</v>
      </c>
      <c r="H46" s="40"/>
      <c r="I46" s="40"/>
      <c r="J46" s="40">
        <f t="shared" si="13"/>
        <v>2286.1</v>
      </c>
    </row>
    <row r="47" spans="1:10" ht="15.75">
      <c r="A47" s="95"/>
      <c r="B47" s="113"/>
      <c r="C47" s="13" t="s">
        <v>11</v>
      </c>
      <c r="D47" s="40"/>
      <c r="E47" s="40"/>
      <c r="F47" s="40"/>
      <c r="G47" s="40"/>
      <c r="H47" s="40"/>
      <c r="I47" s="40"/>
      <c r="J47" s="40">
        <f t="shared" si="13"/>
        <v>0</v>
      </c>
    </row>
    <row r="48" spans="1:10" ht="15.75">
      <c r="A48" s="95"/>
      <c r="B48" s="113"/>
      <c r="C48" s="24" t="s">
        <v>12</v>
      </c>
      <c r="D48" s="25">
        <f aca="true" t="shared" si="16" ref="D48:I48">SUM(D46:D47)</f>
        <v>1471.6</v>
      </c>
      <c r="E48" s="25">
        <f t="shared" si="16"/>
        <v>714.7</v>
      </c>
      <c r="F48" s="25">
        <f t="shared" si="16"/>
        <v>62.2</v>
      </c>
      <c r="G48" s="25">
        <f t="shared" si="16"/>
        <v>37.6</v>
      </c>
      <c r="H48" s="25">
        <f t="shared" si="16"/>
        <v>0</v>
      </c>
      <c r="I48" s="25">
        <f t="shared" si="16"/>
        <v>0</v>
      </c>
      <c r="J48" s="25">
        <f t="shared" si="13"/>
        <v>2286.1</v>
      </c>
    </row>
    <row r="49" spans="1:10" ht="33" customHeight="1">
      <c r="A49" s="105" t="s">
        <v>16</v>
      </c>
      <c r="B49" s="105"/>
      <c r="C49" s="105"/>
      <c r="D49" s="26">
        <f aca="true" t="shared" si="17" ref="D49:I49">SUM(D30+D33+D36+D39+D42+D45+D48)</f>
        <v>9121.6</v>
      </c>
      <c r="E49" s="26">
        <f t="shared" si="17"/>
        <v>11016.7</v>
      </c>
      <c r="F49" s="26">
        <f t="shared" si="17"/>
        <v>6470.2</v>
      </c>
      <c r="G49" s="26">
        <f t="shared" si="17"/>
        <v>8812.6</v>
      </c>
      <c r="H49" s="26">
        <f t="shared" si="17"/>
        <v>8775</v>
      </c>
      <c r="I49" s="26">
        <f t="shared" si="17"/>
        <v>8775</v>
      </c>
      <c r="J49" s="26">
        <f>SUM(D49:I49)</f>
        <v>52971.100000000006</v>
      </c>
    </row>
    <row r="50" spans="1:10" ht="24.75" customHeight="1">
      <c r="A50" s="41"/>
      <c r="B50" s="41"/>
      <c r="C50" s="41"/>
      <c r="D50" s="42"/>
      <c r="E50" s="42"/>
      <c r="F50" s="42"/>
      <c r="G50" s="42"/>
      <c r="H50" s="42"/>
      <c r="I50" s="42"/>
      <c r="J50" s="42"/>
    </row>
    <row r="51" spans="1:10" ht="21" customHeight="1">
      <c r="A51" s="114" t="s">
        <v>28</v>
      </c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5.75">
      <c r="A52" s="43" t="s">
        <v>3</v>
      </c>
      <c r="B52" s="44" t="s">
        <v>18</v>
      </c>
      <c r="C52" s="45" t="s">
        <v>5</v>
      </c>
      <c r="D52" s="46">
        <v>2008</v>
      </c>
      <c r="E52" s="46">
        <v>2009</v>
      </c>
      <c r="F52" s="46">
        <v>2010</v>
      </c>
      <c r="G52" s="46">
        <v>2011</v>
      </c>
      <c r="H52" s="46">
        <v>2012</v>
      </c>
      <c r="I52" s="46">
        <v>2013</v>
      </c>
      <c r="J52" s="47" t="s">
        <v>6</v>
      </c>
    </row>
    <row r="53" spans="1:10" ht="21.75" customHeight="1">
      <c r="A53" s="94">
        <v>14</v>
      </c>
      <c r="B53" s="115" t="s">
        <v>48</v>
      </c>
      <c r="C53" s="48" t="s">
        <v>10</v>
      </c>
      <c r="D53" s="49">
        <v>2907</v>
      </c>
      <c r="E53" s="90"/>
      <c r="F53" s="50"/>
      <c r="G53" s="50"/>
      <c r="H53" s="50"/>
      <c r="I53" s="50"/>
      <c r="J53" s="50">
        <f t="shared" si="13"/>
        <v>2907</v>
      </c>
    </row>
    <row r="54" spans="1:10" ht="21.75" customHeight="1">
      <c r="A54" s="95"/>
      <c r="B54" s="97"/>
      <c r="C54" s="51" t="s">
        <v>55</v>
      </c>
      <c r="D54" s="14">
        <v>3293</v>
      </c>
      <c r="E54" s="82"/>
      <c r="F54" s="15"/>
      <c r="G54" s="15"/>
      <c r="H54" s="15"/>
      <c r="I54" s="15"/>
      <c r="J54" s="15">
        <f t="shared" si="13"/>
        <v>3293</v>
      </c>
    </row>
    <row r="55" spans="1:10" ht="21.75" customHeight="1">
      <c r="A55" s="96"/>
      <c r="B55" s="97"/>
      <c r="C55" s="52" t="s">
        <v>12</v>
      </c>
      <c r="D55" s="19">
        <f aca="true" t="shared" si="18" ref="D55:I55">SUM(D53:D54)</f>
        <v>6200</v>
      </c>
      <c r="E55" s="20">
        <f t="shared" si="18"/>
        <v>0</v>
      </c>
      <c r="F55" s="20">
        <f t="shared" si="18"/>
        <v>0</v>
      </c>
      <c r="G55" s="20">
        <f t="shared" si="18"/>
        <v>0</v>
      </c>
      <c r="H55" s="20">
        <f t="shared" si="18"/>
        <v>0</v>
      </c>
      <c r="I55" s="20">
        <f t="shared" si="18"/>
        <v>0</v>
      </c>
      <c r="J55" s="20">
        <f t="shared" si="13"/>
        <v>6200</v>
      </c>
    </row>
    <row r="56" spans="1:10" ht="21.75" customHeight="1">
      <c r="A56" s="94">
        <v>15</v>
      </c>
      <c r="B56" s="97" t="s">
        <v>29</v>
      </c>
      <c r="C56" s="13" t="s">
        <v>10</v>
      </c>
      <c r="D56" s="16">
        <v>1000</v>
      </c>
      <c r="E56" s="16">
        <v>1000</v>
      </c>
      <c r="F56" s="12"/>
      <c r="G56" s="15"/>
      <c r="H56" s="15"/>
      <c r="I56" s="15"/>
      <c r="J56" s="15">
        <f t="shared" si="13"/>
        <v>2000</v>
      </c>
    </row>
    <row r="57" spans="1:10" ht="21.75" customHeight="1">
      <c r="A57" s="95"/>
      <c r="B57" s="97"/>
      <c r="C57" s="13" t="s">
        <v>11</v>
      </c>
      <c r="D57" s="15">
        <v>500</v>
      </c>
      <c r="E57" s="15">
        <v>500</v>
      </c>
      <c r="F57" s="15"/>
      <c r="G57" s="15"/>
      <c r="H57" s="15"/>
      <c r="I57" s="15"/>
      <c r="J57" s="15">
        <f t="shared" si="13"/>
        <v>1000</v>
      </c>
    </row>
    <row r="58" spans="1:10" ht="21.75" customHeight="1">
      <c r="A58" s="96"/>
      <c r="B58" s="97"/>
      <c r="C58" s="18" t="s">
        <v>12</v>
      </c>
      <c r="D58" s="20">
        <f aca="true" t="shared" si="19" ref="D58:I58">SUM(D56:D57)</f>
        <v>1500</v>
      </c>
      <c r="E58" s="20">
        <f t="shared" si="19"/>
        <v>1500</v>
      </c>
      <c r="F58" s="20">
        <f t="shared" si="19"/>
        <v>0</v>
      </c>
      <c r="G58" s="20">
        <f t="shared" si="19"/>
        <v>0</v>
      </c>
      <c r="H58" s="20">
        <f t="shared" si="19"/>
        <v>0</v>
      </c>
      <c r="I58" s="20">
        <f t="shared" si="19"/>
        <v>0</v>
      </c>
      <c r="J58" s="20">
        <f t="shared" si="13"/>
        <v>3000</v>
      </c>
    </row>
    <row r="59" spans="1:10" ht="21.75" customHeight="1">
      <c r="A59" s="98">
        <v>16</v>
      </c>
      <c r="B59" s="110" t="s">
        <v>30</v>
      </c>
      <c r="C59" s="13" t="s">
        <v>10</v>
      </c>
      <c r="D59" s="38"/>
      <c r="E59" s="38">
        <v>1048</v>
      </c>
      <c r="F59" s="38">
        <v>325</v>
      </c>
      <c r="G59" s="38">
        <v>1837</v>
      </c>
      <c r="H59" s="38">
        <v>630</v>
      </c>
      <c r="I59" s="38"/>
      <c r="J59" s="38">
        <f t="shared" si="13"/>
        <v>3840</v>
      </c>
    </row>
    <row r="60" spans="1:10" ht="21.75" customHeight="1">
      <c r="A60" s="99"/>
      <c r="B60" s="111"/>
      <c r="C60" s="13" t="s">
        <v>11</v>
      </c>
      <c r="D60" s="38"/>
      <c r="E60" s="38">
        <v>1048</v>
      </c>
      <c r="F60" s="38">
        <v>325</v>
      </c>
      <c r="G60" s="38">
        <v>1837</v>
      </c>
      <c r="H60" s="38">
        <v>630</v>
      </c>
      <c r="I60" s="38"/>
      <c r="J60" s="38">
        <f t="shared" si="13"/>
        <v>3840</v>
      </c>
    </row>
    <row r="61" spans="1:10" ht="21.75" customHeight="1">
      <c r="A61" s="100"/>
      <c r="B61" s="112"/>
      <c r="C61" s="18" t="s">
        <v>12</v>
      </c>
      <c r="D61" s="20">
        <f aca="true" t="shared" si="20" ref="D61:I61">SUM(D59:D60)</f>
        <v>0</v>
      </c>
      <c r="E61" s="20">
        <f t="shared" si="20"/>
        <v>2096</v>
      </c>
      <c r="F61" s="20">
        <f t="shared" si="20"/>
        <v>650</v>
      </c>
      <c r="G61" s="20">
        <f t="shared" si="20"/>
        <v>3674</v>
      </c>
      <c r="H61" s="20">
        <f t="shared" si="20"/>
        <v>1260</v>
      </c>
      <c r="I61" s="20">
        <f t="shared" si="20"/>
        <v>0</v>
      </c>
      <c r="J61" s="20">
        <f t="shared" si="13"/>
        <v>7680</v>
      </c>
    </row>
    <row r="62" spans="1:10" ht="21.75" customHeight="1">
      <c r="A62" s="116">
        <v>17</v>
      </c>
      <c r="B62" s="102" t="s">
        <v>31</v>
      </c>
      <c r="C62" s="51" t="s">
        <v>10</v>
      </c>
      <c r="D62" s="14"/>
      <c r="E62" s="14">
        <v>330</v>
      </c>
      <c r="F62" s="14"/>
      <c r="G62" s="14"/>
      <c r="H62" s="15"/>
      <c r="I62" s="15"/>
      <c r="J62" s="15">
        <f t="shared" si="13"/>
        <v>330</v>
      </c>
    </row>
    <row r="63" spans="1:10" ht="21.75" customHeight="1">
      <c r="A63" s="117"/>
      <c r="B63" s="102"/>
      <c r="C63" s="51" t="s">
        <v>11</v>
      </c>
      <c r="D63" s="14"/>
      <c r="E63" s="14"/>
      <c r="F63" s="14"/>
      <c r="G63" s="14"/>
      <c r="H63" s="15"/>
      <c r="I63" s="15"/>
      <c r="J63" s="15">
        <f t="shared" si="13"/>
        <v>0</v>
      </c>
    </row>
    <row r="64" spans="1:10" ht="21.75" customHeight="1">
      <c r="A64" s="118"/>
      <c r="B64" s="102"/>
      <c r="C64" s="52" t="s">
        <v>12</v>
      </c>
      <c r="D64" s="19">
        <f aca="true" t="shared" si="21" ref="D64:I64">SUM(D62:D63)</f>
        <v>0</v>
      </c>
      <c r="E64" s="19">
        <f t="shared" si="21"/>
        <v>330</v>
      </c>
      <c r="F64" s="19">
        <f t="shared" si="21"/>
        <v>0</v>
      </c>
      <c r="G64" s="19">
        <f t="shared" si="21"/>
        <v>0</v>
      </c>
      <c r="H64" s="20">
        <f t="shared" si="21"/>
        <v>0</v>
      </c>
      <c r="I64" s="20">
        <f t="shared" si="21"/>
        <v>0</v>
      </c>
      <c r="J64" s="20">
        <f t="shared" si="13"/>
        <v>330</v>
      </c>
    </row>
    <row r="65" spans="1:10" ht="21.75" customHeight="1">
      <c r="A65" s="116">
        <v>18</v>
      </c>
      <c r="B65" s="102" t="s">
        <v>47</v>
      </c>
      <c r="C65" s="51" t="s">
        <v>10</v>
      </c>
      <c r="D65" s="14">
        <v>90</v>
      </c>
      <c r="E65" s="14"/>
      <c r="F65" s="14"/>
      <c r="G65" s="14"/>
      <c r="H65" s="15"/>
      <c r="I65" s="15"/>
      <c r="J65" s="15">
        <f t="shared" si="13"/>
        <v>90</v>
      </c>
    </row>
    <row r="66" spans="1:10" ht="21.75" customHeight="1">
      <c r="A66" s="117"/>
      <c r="B66" s="102"/>
      <c r="C66" s="51" t="s">
        <v>11</v>
      </c>
      <c r="D66" s="14"/>
      <c r="E66" s="14"/>
      <c r="F66" s="14"/>
      <c r="G66" s="14"/>
      <c r="H66" s="15"/>
      <c r="I66" s="15"/>
      <c r="J66" s="15">
        <f t="shared" si="13"/>
        <v>0</v>
      </c>
    </row>
    <row r="67" spans="1:10" ht="21.75" customHeight="1">
      <c r="A67" s="118"/>
      <c r="B67" s="104"/>
      <c r="C67" s="52" t="s">
        <v>12</v>
      </c>
      <c r="D67" s="19">
        <f aca="true" t="shared" si="22" ref="D67:J67">SUM(D65:D66)</f>
        <v>90</v>
      </c>
      <c r="E67" s="19">
        <f t="shared" si="22"/>
        <v>0</v>
      </c>
      <c r="F67" s="19">
        <f t="shared" si="22"/>
        <v>0</v>
      </c>
      <c r="G67" s="19">
        <f t="shared" si="22"/>
        <v>0</v>
      </c>
      <c r="H67" s="19">
        <f t="shared" si="22"/>
        <v>0</v>
      </c>
      <c r="I67" s="19">
        <f t="shared" si="22"/>
        <v>0</v>
      </c>
      <c r="J67" s="19">
        <f t="shared" si="22"/>
        <v>90</v>
      </c>
    </row>
    <row r="68" spans="1:10" ht="21.75" customHeight="1">
      <c r="A68" s="94">
        <v>19</v>
      </c>
      <c r="B68" s="119" t="s">
        <v>32</v>
      </c>
      <c r="C68" s="53" t="s">
        <v>10</v>
      </c>
      <c r="D68" s="40">
        <v>200</v>
      </c>
      <c r="E68" s="40">
        <v>200</v>
      </c>
      <c r="F68" s="40"/>
      <c r="G68" s="40"/>
      <c r="H68" s="40"/>
      <c r="I68" s="40"/>
      <c r="J68" s="40">
        <f t="shared" si="13"/>
        <v>400</v>
      </c>
    </row>
    <row r="69" spans="1:10" ht="21.75" customHeight="1">
      <c r="A69" s="95"/>
      <c r="B69" s="120"/>
      <c r="C69" s="53" t="s">
        <v>11</v>
      </c>
      <c r="D69" s="40"/>
      <c r="E69" s="40"/>
      <c r="F69" s="40"/>
      <c r="G69" s="40"/>
      <c r="H69" s="40"/>
      <c r="I69" s="40"/>
      <c r="J69" s="40">
        <f t="shared" si="13"/>
        <v>0</v>
      </c>
    </row>
    <row r="70" spans="1:10" ht="21.75" customHeight="1">
      <c r="A70" s="96"/>
      <c r="B70" s="121"/>
      <c r="C70" s="87" t="s">
        <v>12</v>
      </c>
      <c r="D70" s="20">
        <f aca="true" t="shared" si="23" ref="D70:J70">SUM(D68:D69)</f>
        <v>200</v>
      </c>
      <c r="E70" s="20">
        <f t="shared" si="23"/>
        <v>200</v>
      </c>
      <c r="F70" s="20">
        <f t="shared" si="23"/>
        <v>0</v>
      </c>
      <c r="G70" s="20">
        <f t="shared" si="23"/>
        <v>0</v>
      </c>
      <c r="H70" s="20">
        <f t="shared" si="23"/>
        <v>0</v>
      </c>
      <c r="I70" s="20">
        <f t="shared" si="23"/>
        <v>0</v>
      </c>
      <c r="J70" s="20">
        <f t="shared" si="23"/>
        <v>400</v>
      </c>
    </row>
    <row r="71" spans="1:10" ht="21.75" customHeight="1">
      <c r="A71" s="98">
        <v>20</v>
      </c>
      <c r="B71" s="119" t="s">
        <v>51</v>
      </c>
      <c r="C71" s="53" t="s">
        <v>10</v>
      </c>
      <c r="D71" s="85">
        <v>150</v>
      </c>
      <c r="E71" s="86">
        <v>150</v>
      </c>
      <c r="F71" s="86"/>
      <c r="G71" s="86"/>
      <c r="H71" s="86"/>
      <c r="I71" s="86"/>
      <c r="J71" s="86">
        <f>SUM(D71:I71)</f>
        <v>300</v>
      </c>
    </row>
    <row r="72" spans="1:10" ht="21.75" customHeight="1">
      <c r="A72" s="99"/>
      <c r="B72" s="120"/>
      <c r="C72" s="53" t="s">
        <v>11</v>
      </c>
      <c r="D72" s="85"/>
      <c r="E72" s="85"/>
      <c r="F72" s="85"/>
      <c r="G72" s="85"/>
      <c r="H72" s="85"/>
      <c r="I72" s="85"/>
      <c r="J72" s="86">
        <f>SUM(D72:I72)</f>
        <v>0</v>
      </c>
    </row>
    <row r="73" spans="1:10" ht="21.75" customHeight="1">
      <c r="A73" s="100"/>
      <c r="B73" s="121"/>
      <c r="C73" s="87" t="s">
        <v>12</v>
      </c>
      <c r="D73" s="84">
        <f aca="true" t="shared" si="24" ref="D73:I73">SUM(D71:D72)</f>
        <v>150</v>
      </c>
      <c r="E73" s="25">
        <f t="shared" si="24"/>
        <v>150</v>
      </c>
      <c r="F73" s="84">
        <f t="shared" si="24"/>
        <v>0</v>
      </c>
      <c r="G73" s="25">
        <f t="shared" si="24"/>
        <v>0</v>
      </c>
      <c r="H73" s="84">
        <f t="shared" si="24"/>
        <v>0</v>
      </c>
      <c r="I73" s="25">
        <f t="shared" si="24"/>
        <v>0</v>
      </c>
      <c r="J73" s="25">
        <f>SUM(D73:I73)</f>
        <v>300</v>
      </c>
    </row>
    <row r="74" spans="1:10" ht="36.75" customHeight="1">
      <c r="A74" s="122" t="s">
        <v>16</v>
      </c>
      <c r="B74" s="123"/>
      <c r="C74" s="124"/>
      <c r="D74" s="54">
        <f>SUM(D55+D58+D61+D64+D67+D70+D73)</f>
        <v>8140</v>
      </c>
      <c r="E74" s="54">
        <f>SUM(E55+E58+E61+E64+E67+E70+E73)</f>
        <v>4276</v>
      </c>
      <c r="F74" s="54">
        <f>SUM(F55+F58+F61+F64+F70+F73)</f>
        <v>650</v>
      </c>
      <c r="G74" s="54">
        <f>SUM(G55+G58+G61+G64+G70+G73)</f>
        <v>3674</v>
      </c>
      <c r="H74" s="54">
        <f>SUM(H55+H58+H61+H64+H70+H73)</f>
        <v>1260</v>
      </c>
      <c r="I74" s="54">
        <f>SUM(I55+I58+I61+I64+I70+I73)</f>
        <v>0</v>
      </c>
      <c r="J74" s="55">
        <f>SUM(D74:I74)</f>
        <v>18000</v>
      </c>
    </row>
    <row r="75" spans="1:10" ht="33" customHeight="1">
      <c r="A75" s="125" t="s">
        <v>33</v>
      </c>
      <c r="B75" s="125"/>
      <c r="C75" s="56"/>
      <c r="D75" s="57"/>
      <c r="E75" s="42"/>
      <c r="F75" s="42"/>
      <c r="G75" s="42"/>
      <c r="H75" s="42"/>
      <c r="I75" s="42"/>
      <c r="J75" s="42"/>
    </row>
    <row r="76" spans="1:10" ht="15.75">
      <c r="A76" s="33" t="s">
        <v>3</v>
      </c>
      <c r="B76" s="58" t="s">
        <v>18</v>
      </c>
      <c r="C76" s="45" t="s">
        <v>5</v>
      </c>
      <c r="D76" s="59">
        <v>2008</v>
      </c>
      <c r="E76" s="46">
        <v>2009</v>
      </c>
      <c r="F76" s="46">
        <v>2010</v>
      </c>
      <c r="G76" s="46">
        <v>2011</v>
      </c>
      <c r="H76" s="46">
        <v>2012</v>
      </c>
      <c r="I76" s="46">
        <v>2013</v>
      </c>
      <c r="J76" s="47" t="s">
        <v>6</v>
      </c>
    </row>
    <row r="77" spans="1:10" ht="21.75" customHeight="1">
      <c r="A77" s="126">
        <v>21</v>
      </c>
      <c r="B77" s="129" t="s">
        <v>46</v>
      </c>
      <c r="C77" s="48" t="s">
        <v>10</v>
      </c>
      <c r="D77" s="60">
        <v>600</v>
      </c>
      <c r="E77" s="49">
        <v>115</v>
      </c>
      <c r="F77" s="60"/>
      <c r="G77" s="49"/>
      <c r="H77" s="49"/>
      <c r="I77" s="49"/>
      <c r="J77" s="49">
        <f>SUM(D77:I77)</f>
        <v>715</v>
      </c>
    </row>
    <row r="78" spans="1:10" ht="21.75" customHeight="1">
      <c r="A78" s="127"/>
      <c r="B78" s="130"/>
      <c r="C78" s="51" t="s">
        <v>11</v>
      </c>
      <c r="D78" s="14"/>
      <c r="E78" s="14">
        <v>300</v>
      </c>
      <c r="F78" s="14"/>
      <c r="G78" s="14"/>
      <c r="H78" s="14"/>
      <c r="I78" s="14"/>
      <c r="J78" s="14">
        <f>SUM(D78:I78)</f>
        <v>300</v>
      </c>
    </row>
    <row r="79" spans="1:10" ht="21.75" customHeight="1">
      <c r="A79" s="128"/>
      <c r="B79" s="131"/>
      <c r="C79" s="52" t="s">
        <v>12</v>
      </c>
      <c r="D79" s="19">
        <f aca="true" t="shared" si="25" ref="D79:I79">SUM(D77:D78)</f>
        <v>600</v>
      </c>
      <c r="E79" s="19">
        <f t="shared" si="25"/>
        <v>415</v>
      </c>
      <c r="F79" s="19">
        <f t="shared" si="25"/>
        <v>0</v>
      </c>
      <c r="G79" s="19">
        <f t="shared" si="25"/>
        <v>0</v>
      </c>
      <c r="H79" s="19">
        <f t="shared" si="25"/>
        <v>0</v>
      </c>
      <c r="I79" s="19">
        <f t="shared" si="25"/>
        <v>0</v>
      </c>
      <c r="J79" s="19">
        <f>SUM(D79:I79)</f>
        <v>1015</v>
      </c>
    </row>
    <row r="80" spans="1:10" ht="21.75" customHeight="1">
      <c r="A80" s="126">
        <v>22</v>
      </c>
      <c r="B80" s="102" t="s">
        <v>34</v>
      </c>
      <c r="C80" s="51" t="s">
        <v>10</v>
      </c>
      <c r="D80" s="61">
        <v>500</v>
      </c>
      <c r="E80" s="62">
        <v>70</v>
      </c>
      <c r="F80" s="62">
        <v>1500</v>
      </c>
      <c r="G80" s="61">
        <v>0</v>
      </c>
      <c r="H80" s="61"/>
      <c r="I80" s="61"/>
      <c r="J80" s="61">
        <f>SUM(D80:I80)</f>
        <v>2070</v>
      </c>
    </row>
    <row r="81" spans="1:10" ht="21.75" customHeight="1">
      <c r="A81" s="127"/>
      <c r="B81" s="102"/>
      <c r="C81" s="51" t="s">
        <v>11</v>
      </c>
      <c r="D81" s="62">
        <v>850</v>
      </c>
      <c r="E81" s="62"/>
      <c r="F81" s="62">
        <v>1500</v>
      </c>
      <c r="G81" s="63"/>
      <c r="H81" s="63"/>
      <c r="I81" s="63"/>
      <c r="J81" s="61">
        <f aca="true" t="shared" si="26" ref="J81:J91">SUM(D81:I81)</f>
        <v>2350</v>
      </c>
    </row>
    <row r="82" spans="1:10" ht="21.75" customHeight="1">
      <c r="A82" s="128"/>
      <c r="B82" s="104"/>
      <c r="C82" s="64" t="s">
        <v>12</v>
      </c>
      <c r="D82" s="19">
        <f aca="true" t="shared" si="27" ref="D82:I82">SUM(D80:D81)</f>
        <v>1350</v>
      </c>
      <c r="E82" s="19">
        <f t="shared" si="27"/>
        <v>70</v>
      </c>
      <c r="F82" s="19">
        <f t="shared" si="27"/>
        <v>3000</v>
      </c>
      <c r="G82" s="19">
        <f t="shared" si="27"/>
        <v>0</v>
      </c>
      <c r="H82" s="19">
        <f t="shared" si="27"/>
        <v>0</v>
      </c>
      <c r="I82" s="19">
        <f t="shared" si="27"/>
        <v>0</v>
      </c>
      <c r="J82" s="65">
        <f t="shared" si="26"/>
        <v>4420</v>
      </c>
    </row>
    <row r="83" spans="1:10" ht="21.75" customHeight="1">
      <c r="A83" s="126">
        <v>23</v>
      </c>
      <c r="B83" s="132" t="s">
        <v>35</v>
      </c>
      <c r="C83" s="51" t="s">
        <v>10</v>
      </c>
      <c r="D83" s="66"/>
      <c r="E83" s="67">
        <v>100</v>
      </c>
      <c r="F83" s="67">
        <v>200</v>
      </c>
      <c r="G83" s="67">
        <v>2300</v>
      </c>
      <c r="H83" s="67"/>
      <c r="I83" s="67"/>
      <c r="J83" s="61">
        <f t="shared" si="26"/>
        <v>2600</v>
      </c>
    </row>
    <row r="84" spans="1:10" ht="21.75" customHeight="1">
      <c r="A84" s="127"/>
      <c r="B84" s="133"/>
      <c r="C84" s="51" t="s">
        <v>11</v>
      </c>
      <c r="D84" s="66"/>
      <c r="E84" s="67"/>
      <c r="F84" s="67">
        <v>200</v>
      </c>
      <c r="G84" s="67">
        <v>2300</v>
      </c>
      <c r="H84" s="67"/>
      <c r="I84" s="67"/>
      <c r="J84" s="61">
        <f t="shared" si="26"/>
        <v>2500</v>
      </c>
    </row>
    <row r="85" spans="1:10" ht="21.75" customHeight="1">
      <c r="A85" s="128"/>
      <c r="B85" s="134"/>
      <c r="C85" s="64" t="s">
        <v>12</v>
      </c>
      <c r="D85" s="68">
        <f aca="true" t="shared" si="28" ref="D85:I85">SUM(D83:D84)</f>
        <v>0</v>
      </c>
      <c r="E85" s="68">
        <f t="shared" si="28"/>
        <v>100</v>
      </c>
      <c r="F85" s="68">
        <f t="shared" si="28"/>
        <v>400</v>
      </c>
      <c r="G85" s="68">
        <f t="shared" si="28"/>
        <v>4600</v>
      </c>
      <c r="H85" s="68">
        <f t="shared" si="28"/>
        <v>0</v>
      </c>
      <c r="I85" s="68">
        <f t="shared" si="28"/>
        <v>0</v>
      </c>
      <c r="J85" s="65">
        <f t="shared" si="26"/>
        <v>5100</v>
      </c>
    </row>
    <row r="86" spans="1:10" ht="21.75" customHeight="1">
      <c r="A86" s="126">
        <v>24</v>
      </c>
      <c r="B86" s="132" t="s">
        <v>36</v>
      </c>
      <c r="C86" s="51" t="s">
        <v>10</v>
      </c>
      <c r="D86" s="66"/>
      <c r="E86" s="67"/>
      <c r="F86" s="67">
        <v>50</v>
      </c>
      <c r="G86" s="67">
        <v>400</v>
      </c>
      <c r="H86" s="67"/>
      <c r="I86" s="67"/>
      <c r="J86" s="61">
        <f t="shared" si="26"/>
        <v>450</v>
      </c>
    </row>
    <row r="87" spans="1:10" ht="21.75" customHeight="1">
      <c r="A87" s="127"/>
      <c r="B87" s="133"/>
      <c r="C87" s="51" t="s">
        <v>11</v>
      </c>
      <c r="D87" s="66"/>
      <c r="E87" s="67"/>
      <c r="F87" s="67"/>
      <c r="G87" s="67">
        <v>400</v>
      </c>
      <c r="H87" s="67"/>
      <c r="I87" s="67"/>
      <c r="J87" s="61">
        <f t="shared" si="26"/>
        <v>400</v>
      </c>
    </row>
    <row r="88" spans="1:10" ht="21.75" customHeight="1">
      <c r="A88" s="128"/>
      <c r="B88" s="134"/>
      <c r="C88" s="64" t="s">
        <v>12</v>
      </c>
      <c r="D88" s="68">
        <f aca="true" t="shared" si="29" ref="D88:I88">SUM(D86:D87)</f>
        <v>0</v>
      </c>
      <c r="E88" s="68">
        <f t="shared" si="29"/>
        <v>0</v>
      </c>
      <c r="F88" s="68">
        <f t="shared" si="29"/>
        <v>50</v>
      </c>
      <c r="G88" s="68">
        <f t="shared" si="29"/>
        <v>800</v>
      </c>
      <c r="H88" s="68">
        <f t="shared" si="29"/>
        <v>0</v>
      </c>
      <c r="I88" s="68">
        <f t="shared" si="29"/>
        <v>0</v>
      </c>
      <c r="J88" s="65">
        <f t="shared" si="26"/>
        <v>850</v>
      </c>
    </row>
    <row r="89" spans="1:10" ht="21.75" customHeight="1">
      <c r="A89" s="126">
        <v>25</v>
      </c>
      <c r="B89" s="132" t="s">
        <v>37</v>
      </c>
      <c r="C89" s="51" t="s">
        <v>10</v>
      </c>
      <c r="D89" s="66"/>
      <c r="E89" s="67">
        <v>100</v>
      </c>
      <c r="F89" s="67">
        <v>1250</v>
      </c>
      <c r="G89" s="67"/>
      <c r="H89" s="67"/>
      <c r="I89" s="67"/>
      <c r="J89" s="61">
        <f t="shared" si="26"/>
        <v>1350</v>
      </c>
    </row>
    <row r="90" spans="1:10" ht="21.75" customHeight="1">
      <c r="A90" s="127"/>
      <c r="B90" s="133"/>
      <c r="C90" s="51" t="s">
        <v>11</v>
      </c>
      <c r="D90" s="66"/>
      <c r="E90" s="67"/>
      <c r="F90" s="67">
        <v>1250</v>
      </c>
      <c r="G90" s="67"/>
      <c r="H90" s="67"/>
      <c r="I90" s="67"/>
      <c r="J90" s="61">
        <f t="shared" si="26"/>
        <v>1250</v>
      </c>
    </row>
    <row r="91" spans="1:10" ht="21.75" customHeight="1">
      <c r="A91" s="128"/>
      <c r="B91" s="134"/>
      <c r="C91" s="64" t="s">
        <v>12</v>
      </c>
      <c r="D91" s="68">
        <f aca="true" t="shared" si="30" ref="D91:I91">SUM(D89:D90)</f>
        <v>0</v>
      </c>
      <c r="E91" s="68">
        <f t="shared" si="30"/>
        <v>100</v>
      </c>
      <c r="F91" s="68">
        <f t="shared" si="30"/>
        <v>2500</v>
      </c>
      <c r="G91" s="68">
        <f t="shared" si="30"/>
        <v>0</v>
      </c>
      <c r="H91" s="68">
        <f t="shared" si="30"/>
        <v>0</v>
      </c>
      <c r="I91" s="68">
        <f t="shared" si="30"/>
        <v>0</v>
      </c>
      <c r="J91" s="65">
        <f t="shared" si="26"/>
        <v>2600</v>
      </c>
    </row>
    <row r="92" spans="1:10" ht="32.25" customHeight="1">
      <c r="A92" s="135" t="s">
        <v>16</v>
      </c>
      <c r="B92" s="136"/>
      <c r="C92" s="137"/>
      <c r="D92" s="54">
        <f aca="true" t="shared" si="31" ref="D92:I92">SUM(D91+D88+D85+D82+D79)</f>
        <v>1950</v>
      </c>
      <c r="E92" s="54">
        <f t="shared" si="31"/>
        <v>685</v>
      </c>
      <c r="F92" s="54">
        <f t="shared" si="31"/>
        <v>5950</v>
      </c>
      <c r="G92" s="54">
        <f t="shared" si="31"/>
        <v>5400</v>
      </c>
      <c r="H92" s="54">
        <f t="shared" si="31"/>
        <v>0</v>
      </c>
      <c r="I92" s="54">
        <f t="shared" si="31"/>
        <v>0</v>
      </c>
      <c r="J92" s="54">
        <f>SUM(D92:I92)</f>
        <v>13985</v>
      </c>
    </row>
    <row r="93" spans="1:10" ht="33" customHeight="1">
      <c r="A93" s="138" t="s">
        <v>38</v>
      </c>
      <c r="B93" s="138"/>
      <c r="C93" s="138"/>
      <c r="D93" s="42"/>
      <c r="E93" s="42"/>
      <c r="F93" s="42"/>
      <c r="G93" s="42"/>
      <c r="H93" s="42"/>
      <c r="I93" s="42"/>
      <c r="J93" s="42"/>
    </row>
    <row r="94" spans="1:10" ht="15.75">
      <c r="A94" s="69" t="s">
        <v>3</v>
      </c>
      <c r="B94" s="58" t="s">
        <v>18</v>
      </c>
      <c r="C94" s="45" t="s">
        <v>5</v>
      </c>
      <c r="D94" s="46">
        <v>2008</v>
      </c>
      <c r="E94" s="46">
        <v>2009</v>
      </c>
      <c r="F94" s="46">
        <v>2010</v>
      </c>
      <c r="G94" s="46">
        <v>2011</v>
      </c>
      <c r="H94" s="46">
        <v>2012</v>
      </c>
      <c r="I94" s="46">
        <v>2013</v>
      </c>
      <c r="J94" s="26" t="s">
        <v>6</v>
      </c>
    </row>
    <row r="95" spans="1:10" ht="21.75" customHeight="1">
      <c r="A95" s="139">
        <v>26</v>
      </c>
      <c r="B95" s="140" t="s">
        <v>39</v>
      </c>
      <c r="C95" s="70" t="s">
        <v>10</v>
      </c>
      <c r="D95" s="71">
        <v>700</v>
      </c>
      <c r="E95" s="71">
        <v>560</v>
      </c>
      <c r="F95" s="71">
        <v>560</v>
      </c>
      <c r="G95" s="71">
        <v>700</v>
      </c>
      <c r="H95" s="71">
        <v>700</v>
      </c>
      <c r="I95" s="71">
        <v>700</v>
      </c>
      <c r="J95" s="71">
        <f>SUM(D95:I95)</f>
        <v>3920</v>
      </c>
    </row>
    <row r="96" spans="1:10" ht="21.75" customHeight="1">
      <c r="A96" s="139"/>
      <c r="B96" s="140"/>
      <c r="C96" s="70" t="s">
        <v>11</v>
      </c>
      <c r="D96" s="71">
        <v>300</v>
      </c>
      <c r="E96" s="71">
        <v>240</v>
      </c>
      <c r="F96" s="71">
        <v>240</v>
      </c>
      <c r="G96" s="71">
        <v>300</v>
      </c>
      <c r="H96" s="71">
        <v>300</v>
      </c>
      <c r="I96" s="71">
        <v>300</v>
      </c>
      <c r="J96" s="71">
        <f>SUM(D96:I96)</f>
        <v>1680</v>
      </c>
    </row>
    <row r="97" spans="1:10" ht="21.75" customHeight="1">
      <c r="A97" s="139"/>
      <c r="B97" s="140"/>
      <c r="C97" s="72" t="s">
        <v>12</v>
      </c>
      <c r="D97" s="73">
        <f aca="true" t="shared" si="32" ref="D97:I97">SUM(D95:D96)</f>
        <v>1000</v>
      </c>
      <c r="E97" s="73">
        <f t="shared" si="32"/>
        <v>800</v>
      </c>
      <c r="F97" s="73">
        <f t="shared" si="32"/>
        <v>800</v>
      </c>
      <c r="G97" s="73">
        <f t="shared" si="32"/>
        <v>1000</v>
      </c>
      <c r="H97" s="73">
        <f t="shared" si="32"/>
        <v>1000</v>
      </c>
      <c r="I97" s="73">
        <f t="shared" si="32"/>
        <v>1000</v>
      </c>
      <c r="J97" s="73">
        <f>SUM(D97:I97)</f>
        <v>5600</v>
      </c>
    </row>
    <row r="98" spans="1:10" ht="32.25" customHeight="1">
      <c r="A98" s="141" t="s">
        <v>16</v>
      </c>
      <c r="B98" s="141"/>
      <c r="C98" s="141"/>
      <c r="D98" s="26">
        <f aca="true" t="shared" si="33" ref="D98:I98">SUM(D97)</f>
        <v>1000</v>
      </c>
      <c r="E98" s="26">
        <f t="shared" si="33"/>
        <v>800</v>
      </c>
      <c r="F98" s="26">
        <f t="shared" si="33"/>
        <v>800</v>
      </c>
      <c r="G98" s="26">
        <f t="shared" si="33"/>
        <v>1000</v>
      </c>
      <c r="H98" s="26">
        <f t="shared" si="33"/>
        <v>1000</v>
      </c>
      <c r="I98" s="26">
        <f t="shared" si="33"/>
        <v>1000</v>
      </c>
      <c r="J98" s="26">
        <f>SUM(D98:I98)</f>
        <v>5600</v>
      </c>
    </row>
    <row r="99" spans="1:10" ht="34.5" customHeight="1">
      <c r="A99" s="142" t="s">
        <v>40</v>
      </c>
      <c r="B99" s="142"/>
      <c r="C99" s="142"/>
      <c r="D99" s="42"/>
      <c r="E99" s="42"/>
      <c r="F99" s="42"/>
      <c r="G99" s="42"/>
      <c r="H99" s="42"/>
      <c r="I99" s="42"/>
      <c r="J99" s="42"/>
    </row>
    <row r="100" spans="1:10" ht="15.75">
      <c r="A100" s="69" t="s">
        <v>3</v>
      </c>
      <c r="B100" s="58" t="s">
        <v>18</v>
      </c>
      <c r="C100" s="45" t="s">
        <v>5</v>
      </c>
      <c r="D100" s="46">
        <v>2008</v>
      </c>
      <c r="E100" s="46">
        <v>2009</v>
      </c>
      <c r="F100" s="46">
        <v>2010</v>
      </c>
      <c r="G100" s="46">
        <v>2011</v>
      </c>
      <c r="H100" s="46">
        <v>2012</v>
      </c>
      <c r="I100" s="46">
        <v>2013</v>
      </c>
      <c r="J100" s="46" t="s">
        <v>6</v>
      </c>
    </row>
    <row r="101" spans="1:10" ht="21.75" customHeight="1">
      <c r="A101" s="139">
        <v>27</v>
      </c>
      <c r="B101" s="143" t="s">
        <v>41</v>
      </c>
      <c r="C101" s="70" t="s">
        <v>10</v>
      </c>
      <c r="D101" s="74">
        <v>500</v>
      </c>
      <c r="E101" s="74">
        <v>1136</v>
      </c>
      <c r="F101" s="74"/>
      <c r="G101" s="74"/>
      <c r="H101" s="74"/>
      <c r="I101" s="74"/>
      <c r="J101" s="74">
        <f>SUM(D101:I101)</f>
        <v>1636</v>
      </c>
    </row>
    <row r="102" spans="1:10" ht="21.75" customHeight="1">
      <c r="A102" s="139"/>
      <c r="B102" s="143"/>
      <c r="C102" s="70" t="s">
        <v>11</v>
      </c>
      <c r="D102" s="74"/>
      <c r="E102" s="74"/>
      <c r="F102" s="74"/>
      <c r="G102" s="74"/>
      <c r="H102" s="74"/>
      <c r="I102" s="74"/>
      <c r="J102" s="74">
        <f>SUM(D102:I102)</f>
        <v>0</v>
      </c>
    </row>
    <row r="103" spans="1:10" ht="21.75" customHeight="1">
      <c r="A103" s="139"/>
      <c r="B103" s="143"/>
      <c r="C103" s="72" t="s">
        <v>12</v>
      </c>
      <c r="D103" s="73">
        <f aca="true" t="shared" si="34" ref="D103:I103">SUM(D101:D102)</f>
        <v>500</v>
      </c>
      <c r="E103" s="73">
        <f t="shared" si="34"/>
        <v>1136</v>
      </c>
      <c r="F103" s="73">
        <f t="shared" si="34"/>
        <v>0</v>
      </c>
      <c r="G103" s="73">
        <f t="shared" si="34"/>
        <v>0</v>
      </c>
      <c r="H103" s="73">
        <f t="shared" si="34"/>
        <v>0</v>
      </c>
      <c r="I103" s="73">
        <f t="shared" si="34"/>
        <v>0</v>
      </c>
      <c r="J103" s="73">
        <f>SUM(D103:I103)</f>
        <v>1636</v>
      </c>
    </row>
    <row r="104" spans="1:10" ht="32.25" customHeight="1">
      <c r="A104" s="141" t="s">
        <v>16</v>
      </c>
      <c r="B104" s="141"/>
      <c r="C104" s="141"/>
      <c r="D104" s="26">
        <f aca="true" t="shared" si="35" ref="D104:I104">SUM(D103)</f>
        <v>500</v>
      </c>
      <c r="E104" s="26">
        <f t="shared" si="35"/>
        <v>1136</v>
      </c>
      <c r="F104" s="26">
        <f t="shared" si="35"/>
        <v>0</v>
      </c>
      <c r="G104" s="26">
        <f t="shared" si="35"/>
        <v>0</v>
      </c>
      <c r="H104" s="26">
        <f t="shared" si="35"/>
        <v>0</v>
      </c>
      <c r="I104" s="26">
        <f t="shared" si="35"/>
        <v>0</v>
      </c>
      <c r="J104" s="26">
        <f>SUM(D104:I104)</f>
        <v>1636</v>
      </c>
    </row>
    <row r="105" spans="1:10" ht="15.75">
      <c r="A105" s="27"/>
      <c r="B105" s="75"/>
      <c r="C105" s="56"/>
      <c r="D105" s="42"/>
      <c r="E105" s="42"/>
      <c r="F105" s="42"/>
      <c r="G105" s="42"/>
      <c r="H105" s="42"/>
      <c r="I105" s="42"/>
      <c r="J105" s="42"/>
    </row>
    <row r="106" spans="1:10" ht="15.75">
      <c r="A106" s="27"/>
      <c r="B106" s="75"/>
      <c r="C106" s="56"/>
      <c r="D106" s="42"/>
      <c r="E106" s="42"/>
      <c r="F106" s="42"/>
      <c r="G106" s="42"/>
      <c r="H106" s="42"/>
      <c r="I106" s="42"/>
      <c r="J106" s="42"/>
    </row>
    <row r="107" spans="1:10" ht="21.75" customHeight="1">
      <c r="A107" s="27"/>
      <c r="B107" s="75"/>
      <c r="C107" s="76"/>
      <c r="D107" s="77">
        <v>2008</v>
      </c>
      <c r="E107" s="77">
        <v>2009</v>
      </c>
      <c r="F107" s="77">
        <v>2010</v>
      </c>
      <c r="G107" s="77">
        <v>2011</v>
      </c>
      <c r="H107" s="77">
        <v>2012</v>
      </c>
      <c r="I107" s="77">
        <v>2013</v>
      </c>
      <c r="J107" s="77" t="s">
        <v>42</v>
      </c>
    </row>
    <row r="108" spans="1:10" ht="21.75" customHeight="1">
      <c r="A108" s="144" t="s">
        <v>43</v>
      </c>
      <c r="B108" s="144"/>
      <c r="C108" s="78" t="s">
        <v>10</v>
      </c>
      <c r="D108" s="79">
        <f aca="true" t="shared" si="36" ref="D108:I108">SUM(D6+D9+D12+D15+D18+D21+D28+D31+D34+D37+D40+D43+D46+D53+D56+D59+D62+D65+D68+D71+D77+D80+D83+D86+D89+D95+D101)</f>
        <v>14453.6</v>
      </c>
      <c r="E108" s="79">
        <f t="shared" si="36"/>
        <v>15867</v>
      </c>
      <c r="F108" s="79">
        <f t="shared" si="36"/>
        <v>13891.5</v>
      </c>
      <c r="G108" s="79">
        <f t="shared" si="36"/>
        <v>13184.6</v>
      </c>
      <c r="H108" s="79">
        <f t="shared" si="36"/>
        <v>7005</v>
      </c>
      <c r="I108" s="79">
        <f t="shared" si="36"/>
        <v>6525</v>
      </c>
      <c r="J108" s="79">
        <f>SUM(D108:I108)</f>
        <v>70926.7</v>
      </c>
    </row>
    <row r="109" spans="1:10" ht="21.75" customHeight="1">
      <c r="A109" s="144"/>
      <c r="B109" s="144"/>
      <c r="C109" s="80" t="s">
        <v>44</v>
      </c>
      <c r="D109" s="15">
        <f>SUM(D7+D10+D13+D16+D19+D22+D29+D32+D35+D38+D41+D44+D47+D54+D57+D60+D63+D66+D69+D72+D78+D81+D84+D87+D90+D96+D102)</f>
        <v>11658</v>
      </c>
      <c r="E109" s="15">
        <f>SUM(E7+E10+E13+E16+E19+E22+E29+E32+E35+E38+E41+E44+E47+E57+E60+E63+E66+E69+E72+E78+E81+E84+E87+E90+E96+E102)</f>
        <v>8020.7</v>
      </c>
      <c r="F109" s="15">
        <f>SUM(F7+F10+F13+F16+F19+F22+F29+F32+F35+F38+F41+F44+F47+F57+F60+F63+F66+F69+F72+F78+F81+F84+F87+F90+F96+F102)</f>
        <v>13402.7</v>
      </c>
      <c r="G109" s="15">
        <f>SUM(G7+G10+G13+G16+G19+G22+G29+G32+G35+G38+G41+G44+G47+G57+G60+G63+G66+G69+G72+G78+G81+G84+G87+G90+G96+G102)</f>
        <v>15802</v>
      </c>
      <c r="H109" s="15">
        <f>SUM(H7+H10+H13+H16+H19+H22+H29+H32+H35+H38+H41+H44+H47+H57+H60+H63+H66+H69+H72+H78+H81+H84+H87+H90+H96+H102)</f>
        <v>14530</v>
      </c>
      <c r="I109" s="15">
        <f>SUM(I7+I10+I13+I16+I19+I22+I29+I32+I35+I38+I41+I44+I47+I57+I60+I63+I66+I69+I72+I78+I81+I84+I87+I90+I96+I102)</f>
        <v>14750</v>
      </c>
      <c r="J109" s="15">
        <f>SUM(D109:I109)</f>
        <v>78163.4</v>
      </c>
    </row>
    <row r="110" spans="1:10" ht="21.75" customHeight="1">
      <c r="A110" s="144"/>
      <c r="B110" s="144"/>
      <c r="C110" s="81" t="s">
        <v>45</v>
      </c>
      <c r="D110" s="82">
        <f aca="true" t="shared" si="37" ref="D110:I110">SUM(D108:D109)</f>
        <v>26111.6</v>
      </c>
      <c r="E110" s="82">
        <f t="shared" si="37"/>
        <v>23887.7</v>
      </c>
      <c r="F110" s="82">
        <f t="shared" si="37"/>
        <v>27294.2</v>
      </c>
      <c r="G110" s="82">
        <f t="shared" si="37"/>
        <v>28986.6</v>
      </c>
      <c r="H110" s="82">
        <f t="shared" si="37"/>
        <v>21535</v>
      </c>
      <c r="I110" s="82">
        <f t="shared" si="37"/>
        <v>21275</v>
      </c>
      <c r="J110" s="82">
        <f>SUM(D110:I110)</f>
        <v>149090.1</v>
      </c>
    </row>
    <row r="111" spans="2:10" ht="14.25">
      <c r="B111" s="4"/>
      <c r="C111" s="4"/>
      <c r="D111" s="83"/>
      <c r="E111" s="83"/>
      <c r="F111" s="83"/>
      <c r="G111" s="83"/>
      <c r="H111" s="83"/>
      <c r="I111" s="83"/>
      <c r="J111" s="83"/>
    </row>
    <row r="113" spans="1:3" ht="15.75">
      <c r="A113" s="89" t="s">
        <v>49</v>
      </c>
      <c r="B113" s="88" t="s">
        <v>54</v>
      </c>
      <c r="C113" s="88"/>
    </row>
    <row r="116" ht="14.25">
      <c r="F116" t="s">
        <v>56</v>
      </c>
    </row>
    <row r="118" ht="14.25">
      <c r="F118" t="s">
        <v>57</v>
      </c>
    </row>
  </sheetData>
  <sheetProtection/>
  <mergeCells count="67">
    <mergeCell ref="A104:C104"/>
    <mergeCell ref="A108:B110"/>
    <mergeCell ref="A98:C98"/>
    <mergeCell ref="A99:C99"/>
    <mergeCell ref="A101:A103"/>
    <mergeCell ref="B101:B103"/>
    <mergeCell ref="A92:C92"/>
    <mergeCell ref="A93:C93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C74"/>
    <mergeCell ref="A75:B75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49:C49"/>
    <mergeCell ref="A51:J51"/>
    <mergeCell ref="A53:A55"/>
    <mergeCell ref="B53:B55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4:C24"/>
    <mergeCell ref="A26:J26"/>
    <mergeCell ref="A28:A30"/>
    <mergeCell ref="B28:B30"/>
    <mergeCell ref="A18:A20"/>
    <mergeCell ref="B18:B20"/>
    <mergeCell ref="A21:A23"/>
    <mergeCell ref="B21:B23"/>
    <mergeCell ref="A12:A14"/>
    <mergeCell ref="B12:B14"/>
    <mergeCell ref="A15:A17"/>
    <mergeCell ref="B15:B17"/>
    <mergeCell ref="A2:J2"/>
    <mergeCell ref="A6:A8"/>
    <mergeCell ref="B6:B8"/>
    <mergeCell ref="A9:A11"/>
    <mergeCell ref="B9:B1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80" r:id="rId1"/>
  <rowBreaks count="4" manualBreakCount="4">
    <brk id="25" max="255" man="1"/>
    <brk id="50" max="255" man="1"/>
    <brk id="74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zjankowska</dc:creator>
  <cp:keywords/>
  <dc:description/>
  <cp:lastModifiedBy>mnowicka</cp:lastModifiedBy>
  <cp:lastPrinted>2008-02-19T08:51:44Z</cp:lastPrinted>
  <dcterms:created xsi:type="dcterms:W3CDTF">2008-01-29T11:13:25Z</dcterms:created>
  <dcterms:modified xsi:type="dcterms:W3CDTF">2008-03-21T10:59:19Z</dcterms:modified>
  <cp:category/>
  <cp:version/>
  <cp:contentType/>
  <cp:contentStatus/>
</cp:coreProperties>
</file>