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Zał_nr 1_do uchwały nr XLIX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<sst xmlns="http://schemas.openxmlformats.org/spreadsheetml/2006/main" count="140" uniqueCount="42">
  <si>
    <t xml:space="preserve">Załącznik Nr 1 </t>
  </si>
  <si>
    <t>do Uchwały Nr XLIX/635/ 06</t>
  </si>
  <si>
    <t>Rady Miejskiej w Gostyniu</t>
  </si>
  <si>
    <t>z dnia 29 maja 2006 r.</t>
  </si>
  <si>
    <t>Załacznik Nr 2 - Wieloletni plan inwestycyjny i finansowy na lata 2006 - 2010</t>
  </si>
  <si>
    <t>w tys.zł.</t>
  </si>
  <si>
    <t>Tytuł inwestycji</t>
  </si>
  <si>
    <t>Źródło finansowania</t>
  </si>
  <si>
    <t>Razem</t>
  </si>
  <si>
    <t xml:space="preserve">1.Układ komunikacyjny Gostynia </t>
  </si>
  <si>
    <r>
      <t xml:space="preserve">1.1 </t>
    </r>
    <r>
      <rPr>
        <i/>
        <sz val="10"/>
        <rFont val="Times New Roman"/>
        <family val="1"/>
      </rPr>
      <t xml:space="preserve">Budowa drogi gminnej od ul.Wolności wzdłuż torów  do drogi krajowej nr 12 </t>
    </r>
  </si>
  <si>
    <t>Środki własne</t>
  </si>
  <si>
    <t>Kredyty preferencyjne</t>
  </si>
  <si>
    <t>Kredyty komercyjne</t>
  </si>
  <si>
    <t>Dotacje z budżetu państwa</t>
  </si>
  <si>
    <t>Środki unijne</t>
  </si>
  <si>
    <r>
      <t xml:space="preserve">1.2 </t>
    </r>
    <r>
      <rPr>
        <i/>
        <sz val="10"/>
        <rFont val="Times New Roman"/>
        <family val="1"/>
      </rPr>
      <t xml:space="preserve">Budowa ulicy Ogrodowej   </t>
    </r>
  </si>
  <si>
    <t>Razem inwestycja</t>
  </si>
  <si>
    <t xml:space="preserve">2. Przebudowa drogi Malewo </t>
  </si>
  <si>
    <t xml:space="preserve">3. Budowa rowu odwadniającego na terenach przemysłowych w Czachorowie </t>
  </si>
  <si>
    <t xml:space="preserve">4. Budowa drogi wraz z uzbrojeniem w strefie przemysłowej w Czachorowie </t>
  </si>
  <si>
    <t>Środki unijne- EFRR</t>
  </si>
  <si>
    <t>5. Poszerzenie obszaru terenów przemysłowych w Czachorowie</t>
  </si>
  <si>
    <t xml:space="preserve">6. Budowa kanalizacji sanitarnej w Krajewicach i Ziółkowie </t>
  </si>
  <si>
    <t>Środki unijne-EFRR</t>
  </si>
  <si>
    <t>7. Budowa kanalizacji sanitarnej w Czajkowie</t>
  </si>
  <si>
    <t>8. Budowa kanalizacacji sanitarnej w Czachorowie</t>
  </si>
  <si>
    <t>9. Budowa krytej pływalni w Gostyniu</t>
  </si>
  <si>
    <t>Środki powiatu</t>
  </si>
  <si>
    <t>Środki Ministerstwa Sportu</t>
  </si>
  <si>
    <t>10. Budowa sali sportowej przy szkole Podstawowej Nr 5</t>
  </si>
  <si>
    <t>11. Modernizacja stacji oczyszczania wody przy basenie kąpilowym OSiR w Gostyniu</t>
  </si>
  <si>
    <t>12. Realizacja programu mieszkaniowego</t>
  </si>
  <si>
    <t>13. Przygotowanie terenów pod budownictwo mieszkaniowe na os. Pożegowo</t>
  </si>
  <si>
    <t xml:space="preserve">14. Termomodernizacja w budynku szkoły Gimnazjum nr 2 w Gostyniu </t>
  </si>
  <si>
    <t>15. Gospodarka odpadami i osadami ściekowymi w Lesznie</t>
  </si>
  <si>
    <t>Dotacje z budżetu państwa/  inne fundusze celowe</t>
  </si>
  <si>
    <t>16. Zagospodarowanie parku wiejskiego oraz remont pomieszczeń świetlicy wiejskiej w Krajewicach</t>
  </si>
  <si>
    <t>Środki z budżetu państwa  /          inne fundusze celowe</t>
  </si>
  <si>
    <t>Razem nakłady</t>
  </si>
  <si>
    <t>Przewodniczący</t>
  </si>
  <si>
    <t>/-/ Piotr Radojewski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</si>
</sst>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"/>
    <numFmt numFmtId="166" formatCode="_-* #,##0.00&quot; zł&quot;_-;\-* #,##0.00&quot; zł&quot;_-;_-* \-??&quot; zł&quot;_-;_-@_-"/>
  </numFmts>
  <fonts count="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2" fillId="3" borderId="1" xfId="0" applyFont="1" applyFill="1" applyBorder="1" applyAlignment="1">
      <alignment horizontal="left"/>
    </xf>
    <xf numFmtId="165" fontId="2" fillId="3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/>
    </xf>
    <xf numFmtId="165" fontId="5" fillId="2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/>
    </xf>
    <xf numFmtId="165" fontId="5" fillId="3" borderId="1" xfId="0" applyNumberFormat="1" applyFont="1" applyFill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166" fontId="6" fillId="0" borderId="0" xfId="18" applyFont="1" applyFill="1" applyBorder="1" applyAlignment="1" applyProtection="1">
      <alignment/>
      <protection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165" fontId="2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164" fontId="1" fillId="0" borderId="0" xfId="15" applyFont="1" applyFill="1" applyBorder="1" applyAlignment="1" applyProtection="1">
      <alignment horizontal="right"/>
      <protection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2"/>
  <sheetViews>
    <sheetView tabSelected="1" zoomScale="75" zoomScaleNormal="75" workbookViewId="0" topLeftCell="A1">
      <selection activeCell="A1" sqref="A1:H1"/>
    </sheetView>
  </sheetViews>
  <sheetFormatPr defaultColWidth="9.140625" defaultRowHeight="12.75"/>
  <cols>
    <col min="1" max="1" width="25.7109375" style="0" customWidth="1"/>
    <col min="2" max="2" width="26.8515625" style="0" customWidth="1"/>
    <col min="3" max="8" width="13.421875" style="0" customWidth="1"/>
    <col min="11" max="11" width="9.28125" style="0" customWidth="1"/>
  </cols>
  <sheetData>
    <row r="1" spans="1:8" ht="15.75">
      <c r="A1" s="25" t="s">
        <v>0</v>
      </c>
      <c r="B1" s="25"/>
      <c r="C1" s="25"/>
      <c r="D1" s="25"/>
      <c r="E1" s="25"/>
      <c r="F1" s="25"/>
      <c r="G1" s="25"/>
      <c r="H1" s="25"/>
    </row>
    <row r="2" spans="1:8" ht="15.75">
      <c r="A2" s="25" t="s">
        <v>1</v>
      </c>
      <c r="B2" s="25"/>
      <c r="C2" s="25"/>
      <c r="D2" s="25"/>
      <c r="E2" s="25"/>
      <c r="F2" s="25"/>
      <c r="G2" s="25"/>
      <c r="H2" s="25"/>
    </row>
    <row r="3" spans="1:8" ht="15.75">
      <c r="A3" s="26" t="s">
        <v>2</v>
      </c>
      <c r="B3" s="26"/>
      <c r="C3" s="26"/>
      <c r="D3" s="26"/>
      <c r="E3" s="26"/>
      <c r="F3" s="26"/>
      <c r="G3" s="26"/>
      <c r="H3" s="26"/>
    </row>
    <row r="4" spans="1:8" ht="15.75">
      <c r="A4" s="25" t="s">
        <v>3</v>
      </c>
      <c r="B4" s="25"/>
      <c r="C4" s="25"/>
      <c r="D4" s="25"/>
      <c r="E4" s="25"/>
      <c r="F4" s="25"/>
      <c r="G4" s="25"/>
      <c r="H4" s="25"/>
    </row>
    <row r="5" spans="1:8" ht="15.75">
      <c r="A5" s="1" t="s">
        <v>4</v>
      </c>
      <c r="B5" s="1"/>
      <c r="C5" s="1"/>
      <c r="D5" s="1"/>
      <c r="E5" s="1"/>
      <c r="F5" s="1"/>
      <c r="G5" s="1"/>
      <c r="H5" s="1"/>
    </row>
    <row r="6" spans="1:8" ht="12.75">
      <c r="A6" s="2"/>
      <c r="B6" s="2"/>
      <c r="C6" s="2"/>
      <c r="D6" s="2"/>
      <c r="E6" s="2"/>
      <c r="F6" s="2"/>
      <c r="G6" s="2" t="s">
        <v>5</v>
      </c>
      <c r="H6" s="2"/>
    </row>
    <row r="7" spans="1:8" ht="25.5" customHeight="1">
      <c r="A7" s="3" t="s">
        <v>6</v>
      </c>
      <c r="B7" s="3" t="s">
        <v>7</v>
      </c>
      <c r="C7" s="4">
        <v>2006</v>
      </c>
      <c r="D7" s="4">
        <v>2007</v>
      </c>
      <c r="E7" s="4">
        <v>2008</v>
      </c>
      <c r="F7" s="4">
        <v>2009</v>
      </c>
      <c r="G7" s="4">
        <v>2010</v>
      </c>
      <c r="H7" s="4" t="s">
        <v>8</v>
      </c>
    </row>
    <row r="8" spans="1:8" ht="25.5" customHeight="1">
      <c r="A8" s="5" t="s">
        <v>9</v>
      </c>
      <c r="B8" s="6"/>
      <c r="C8" s="4"/>
      <c r="D8" s="4"/>
      <c r="E8" s="4"/>
      <c r="F8" s="4"/>
      <c r="G8" s="4"/>
      <c r="H8" s="4"/>
    </row>
    <row r="9" spans="1:8" ht="12.75" customHeight="1">
      <c r="A9" s="27" t="s">
        <v>10</v>
      </c>
      <c r="B9" s="6" t="s">
        <v>11</v>
      </c>
      <c r="C9" s="7">
        <v>560</v>
      </c>
      <c r="D9" s="7">
        <v>1000</v>
      </c>
      <c r="E9" s="7">
        <v>1000</v>
      </c>
      <c r="F9" s="7">
        <v>1000</v>
      </c>
      <c r="G9" s="7">
        <v>1000.3</v>
      </c>
      <c r="H9" s="7">
        <f aca="true" t="shared" si="0" ref="H9:H15">SUM(C9:G9)</f>
        <v>4560.3</v>
      </c>
    </row>
    <row r="10" spans="1:8" ht="12.75">
      <c r="A10" s="27"/>
      <c r="B10" s="6" t="s">
        <v>12</v>
      </c>
      <c r="C10" s="7"/>
      <c r="D10" s="7"/>
      <c r="E10" s="7"/>
      <c r="F10" s="7"/>
      <c r="G10" s="7"/>
      <c r="H10" s="7">
        <f t="shared" si="0"/>
        <v>0</v>
      </c>
    </row>
    <row r="11" spans="1:8" ht="12.75">
      <c r="A11" s="27"/>
      <c r="B11" s="6" t="s">
        <v>13</v>
      </c>
      <c r="C11" s="7"/>
      <c r="D11" s="7">
        <v>1000</v>
      </c>
      <c r="E11" s="7">
        <v>1000</v>
      </c>
      <c r="F11" s="7">
        <v>1000</v>
      </c>
      <c r="G11" s="7">
        <v>1000</v>
      </c>
      <c r="H11" s="7">
        <f t="shared" si="0"/>
        <v>4000</v>
      </c>
    </row>
    <row r="12" spans="1:8" ht="12.75">
      <c r="A12" s="27"/>
      <c r="B12" s="6" t="s">
        <v>14</v>
      </c>
      <c r="C12" s="7"/>
      <c r="D12" s="7"/>
      <c r="E12" s="7"/>
      <c r="F12" s="7"/>
      <c r="G12" s="7"/>
      <c r="H12" s="7">
        <f t="shared" si="0"/>
        <v>0</v>
      </c>
    </row>
    <row r="13" spans="1:8" ht="12.75">
      <c r="A13" s="27"/>
      <c r="B13" s="6" t="s">
        <v>15</v>
      </c>
      <c r="C13" s="7"/>
      <c r="D13" s="7"/>
      <c r="E13" s="7"/>
      <c r="F13" s="7"/>
      <c r="G13" s="7"/>
      <c r="H13" s="7">
        <f t="shared" si="0"/>
        <v>0</v>
      </c>
    </row>
    <row r="14" spans="1:11" ht="12.75">
      <c r="A14" s="28" t="s">
        <v>16</v>
      </c>
      <c r="B14" s="6" t="s">
        <v>11</v>
      </c>
      <c r="C14" s="8">
        <v>500</v>
      </c>
      <c r="D14" s="8">
        <v>1200</v>
      </c>
      <c r="E14" s="8"/>
      <c r="F14" s="8"/>
      <c r="G14" s="8"/>
      <c r="H14" s="8">
        <f t="shared" si="0"/>
        <v>1700</v>
      </c>
      <c r="K14" s="9"/>
    </row>
    <row r="15" spans="1:11" ht="12.75">
      <c r="A15" s="28"/>
      <c r="B15" s="6" t="s">
        <v>12</v>
      </c>
      <c r="C15" s="8"/>
      <c r="D15" s="8"/>
      <c r="E15" s="8"/>
      <c r="F15" s="8"/>
      <c r="G15" s="8"/>
      <c r="H15" s="8">
        <f t="shared" si="0"/>
        <v>0</v>
      </c>
      <c r="K15" s="9"/>
    </row>
    <row r="16" spans="1:11" ht="12.75">
      <c r="A16" s="28"/>
      <c r="B16" s="6" t="s">
        <v>13</v>
      </c>
      <c r="C16" s="8"/>
      <c r="D16" s="8"/>
      <c r="E16" s="8"/>
      <c r="F16" s="8"/>
      <c r="G16" s="8"/>
      <c r="H16" s="8">
        <f>SUM(C16:G17)</f>
        <v>0</v>
      </c>
      <c r="K16" s="9"/>
    </row>
    <row r="17" spans="1:11" ht="12.75">
      <c r="A17" s="28"/>
      <c r="B17" s="6" t="s">
        <v>14</v>
      </c>
      <c r="C17" s="8"/>
      <c r="D17" s="8"/>
      <c r="E17" s="8"/>
      <c r="F17" s="8"/>
      <c r="G17" s="8"/>
      <c r="H17" s="8">
        <f>SUM(C17:G17)</f>
        <v>0</v>
      </c>
      <c r="K17" s="9"/>
    </row>
    <row r="18" spans="1:11" ht="12.75">
      <c r="A18" s="28"/>
      <c r="B18" s="6" t="s">
        <v>15</v>
      </c>
      <c r="C18" s="8"/>
      <c r="D18" s="8"/>
      <c r="E18" s="8"/>
      <c r="F18" s="8"/>
      <c r="G18" s="8"/>
      <c r="H18" s="8">
        <f>SUM(C18:G18)</f>
        <v>0</v>
      </c>
      <c r="K18" s="9"/>
    </row>
    <row r="19" spans="1:11" ht="12.75">
      <c r="A19" s="28"/>
      <c r="B19" s="10" t="s">
        <v>17</v>
      </c>
      <c r="C19" s="11">
        <f aca="true" t="shared" si="1" ref="C19:H19">SUM(C9:C18)</f>
        <v>1060</v>
      </c>
      <c r="D19" s="11">
        <f t="shared" si="1"/>
        <v>3200</v>
      </c>
      <c r="E19" s="11">
        <f t="shared" si="1"/>
        <v>2000</v>
      </c>
      <c r="F19" s="11">
        <f t="shared" si="1"/>
        <v>2000</v>
      </c>
      <c r="G19" s="11">
        <f t="shared" si="1"/>
        <v>2000.3</v>
      </c>
      <c r="H19" s="11">
        <f t="shared" si="1"/>
        <v>10260.3</v>
      </c>
      <c r="K19" s="9"/>
    </row>
    <row r="20" spans="1:11" ht="12.75" customHeight="1">
      <c r="A20" s="28" t="s">
        <v>18</v>
      </c>
      <c r="B20" s="6" t="s">
        <v>11</v>
      </c>
      <c r="C20" s="7"/>
      <c r="D20" s="7">
        <v>225</v>
      </c>
      <c r="E20" s="7">
        <v>300</v>
      </c>
      <c r="F20" s="7"/>
      <c r="G20" s="7"/>
      <c r="H20" s="7">
        <f>SUM(C20:G20)</f>
        <v>525</v>
      </c>
      <c r="K20" s="9"/>
    </row>
    <row r="21" spans="1:11" ht="12.75">
      <c r="A21" s="28"/>
      <c r="B21" s="6" t="s">
        <v>12</v>
      </c>
      <c r="C21" s="7"/>
      <c r="D21" s="7"/>
      <c r="E21" s="7"/>
      <c r="F21" s="7"/>
      <c r="G21" s="7"/>
      <c r="H21" s="7">
        <f>SUM(C21:G21)</f>
        <v>0</v>
      </c>
      <c r="K21" s="9"/>
    </row>
    <row r="22" spans="1:11" ht="12.75">
      <c r="A22" s="28"/>
      <c r="B22" s="6" t="s">
        <v>13</v>
      </c>
      <c r="C22" s="7"/>
      <c r="D22" s="7"/>
      <c r="E22" s="7"/>
      <c r="F22" s="7"/>
      <c r="G22" s="7"/>
      <c r="H22" s="7">
        <f>SUM(C22:G22)</f>
        <v>0</v>
      </c>
      <c r="K22" s="9"/>
    </row>
    <row r="23" spans="1:11" ht="12.75">
      <c r="A23" s="28"/>
      <c r="B23" s="6" t="s">
        <v>14</v>
      </c>
      <c r="C23" s="7"/>
      <c r="D23" s="7">
        <v>150</v>
      </c>
      <c r="E23" s="7">
        <v>200</v>
      </c>
      <c r="F23" s="7"/>
      <c r="G23" s="7"/>
      <c r="H23" s="7">
        <f>SUM(C23:G23)</f>
        <v>350</v>
      </c>
      <c r="K23" s="9"/>
    </row>
    <row r="24" spans="1:11" ht="12.75">
      <c r="A24" s="28"/>
      <c r="B24" s="6" t="s">
        <v>15</v>
      </c>
      <c r="C24" s="7"/>
      <c r="D24" s="7">
        <v>1125</v>
      </c>
      <c r="E24" s="7">
        <v>1500</v>
      </c>
      <c r="F24" s="7"/>
      <c r="G24" s="7"/>
      <c r="H24" s="7">
        <f>SUM(C24:G24)</f>
        <v>2625</v>
      </c>
      <c r="K24" s="9"/>
    </row>
    <row r="25" spans="1:11" ht="12.75">
      <c r="A25" s="28"/>
      <c r="B25" s="10" t="s">
        <v>17</v>
      </c>
      <c r="C25" s="11">
        <f aca="true" t="shared" si="2" ref="C25:H25">SUM(C20:C24)</f>
        <v>0</v>
      </c>
      <c r="D25" s="11">
        <f t="shared" si="2"/>
        <v>1500</v>
      </c>
      <c r="E25" s="11">
        <f t="shared" si="2"/>
        <v>2000</v>
      </c>
      <c r="F25" s="11">
        <f t="shared" si="2"/>
        <v>0</v>
      </c>
      <c r="G25" s="11">
        <f t="shared" si="2"/>
        <v>0</v>
      </c>
      <c r="H25" s="11">
        <f t="shared" si="2"/>
        <v>3500</v>
      </c>
      <c r="K25" s="9"/>
    </row>
    <row r="26" spans="1:11" ht="12.75">
      <c r="A26" s="28" t="s">
        <v>19</v>
      </c>
      <c r="B26" s="6" t="s">
        <v>11</v>
      </c>
      <c r="C26" s="8">
        <v>50</v>
      </c>
      <c r="D26" s="8">
        <v>80</v>
      </c>
      <c r="E26" s="8"/>
      <c r="F26" s="8"/>
      <c r="G26" s="8"/>
      <c r="H26" s="7">
        <f>SUM(C26:G26)</f>
        <v>130</v>
      </c>
      <c r="K26" s="9"/>
    </row>
    <row r="27" spans="1:11" ht="12.75">
      <c r="A27" s="28"/>
      <c r="B27" s="6" t="s">
        <v>12</v>
      </c>
      <c r="C27" s="8"/>
      <c r="D27" s="8"/>
      <c r="E27" s="8"/>
      <c r="F27" s="8"/>
      <c r="G27" s="8"/>
      <c r="H27" s="7">
        <f>SUM(C27:G27)</f>
        <v>0</v>
      </c>
      <c r="K27" s="9"/>
    </row>
    <row r="28" spans="1:11" ht="12.75">
      <c r="A28" s="28"/>
      <c r="B28" s="6" t="s">
        <v>13</v>
      </c>
      <c r="C28" s="8"/>
      <c r="D28" s="8"/>
      <c r="E28" s="8"/>
      <c r="F28" s="8"/>
      <c r="G28" s="8"/>
      <c r="H28" s="7">
        <f>SUM(C28:G28)</f>
        <v>0</v>
      </c>
      <c r="K28" s="9"/>
    </row>
    <row r="29" spans="1:11" ht="12.75">
      <c r="A29" s="28"/>
      <c r="B29" s="6" t="s">
        <v>14</v>
      </c>
      <c r="C29" s="8"/>
      <c r="D29" s="8"/>
      <c r="E29" s="8"/>
      <c r="F29" s="8"/>
      <c r="G29" s="8"/>
      <c r="H29" s="7">
        <f>SUM(C29:G29)</f>
        <v>0</v>
      </c>
      <c r="K29" s="9"/>
    </row>
    <row r="30" spans="1:11" ht="12.75">
      <c r="A30" s="28"/>
      <c r="B30" s="6" t="s">
        <v>15</v>
      </c>
      <c r="C30" s="8"/>
      <c r="D30" s="8"/>
      <c r="E30" s="8"/>
      <c r="F30" s="8"/>
      <c r="G30" s="8"/>
      <c r="H30" s="7">
        <f>SUM(C30:G30)</f>
        <v>0</v>
      </c>
      <c r="K30" s="9"/>
    </row>
    <row r="31" spans="1:11" ht="12.75">
      <c r="A31" s="28"/>
      <c r="B31" s="10" t="s">
        <v>17</v>
      </c>
      <c r="C31" s="11">
        <f aca="true" t="shared" si="3" ref="C31:H31">SUM(C26:C30)</f>
        <v>50</v>
      </c>
      <c r="D31" s="11">
        <f t="shared" si="3"/>
        <v>80</v>
      </c>
      <c r="E31" s="11">
        <f t="shared" si="3"/>
        <v>0</v>
      </c>
      <c r="F31" s="11">
        <f t="shared" si="3"/>
        <v>0</v>
      </c>
      <c r="G31" s="11">
        <f t="shared" si="3"/>
        <v>0</v>
      </c>
      <c r="H31" s="11">
        <f t="shared" si="3"/>
        <v>130</v>
      </c>
      <c r="K31" s="9"/>
    </row>
    <row r="32" spans="1:11" ht="12.75">
      <c r="A32" s="29" t="s">
        <v>20</v>
      </c>
      <c r="B32" s="12" t="s">
        <v>11</v>
      </c>
      <c r="C32" s="13">
        <v>615</v>
      </c>
      <c r="D32" s="13">
        <v>752.1</v>
      </c>
      <c r="E32" s="13"/>
      <c r="F32" s="13"/>
      <c r="G32" s="13"/>
      <c r="H32" s="13">
        <f>SUM(C32:G32)</f>
        <v>1367.1</v>
      </c>
      <c r="K32" s="9"/>
    </row>
    <row r="33" spans="1:11" ht="12.75">
      <c r="A33" s="29"/>
      <c r="B33" s="12" t="s">
        <v>12</v>
      </c>
      <c r="C33" s="13"/>
      <c r="D33" s="13"/>
      <c r="E33" s="13"/>
      <c r="F33" s="13"/>
      <c r="G33" s="13"/>
      <c r="H33" s="13">
        <f>SUM(C33:G33)</f>
        <v>0</v>
      </c>
      <c r="K33" s="9"/>
    </row>
    <row r="34" spans="1:11" ht="12.75">
      <c r="A34" s="29"/>
      <c r="B34" s="12" t="s">
        <v>13</v>
      </c>
      <c r="C34" s="13"/>
      <c r="D34" s="13"/>
      <c r="E34" s="13"/>
      <c r="F34" s="13"/>
      <c r="G34" s="13"/>
      <c r="H34" s="13">
        <f>SUM(C34:G34)</f>
        <v>0</v>
      </c>
      <c r="K34" s="9"/>
    </row>
    <row r="35" spans="1:11" ht="12.75">
      <c r="A35" s="29"/>
      <c r="B35" s="12" t="s">
        <v>14</v>
      </c>
      <c r="C35" s="13">
        <v>55.7</v>
      </c>
      <c r="D35" s="13">
        <v>188.1</v>
      </c>
      <c r="E35" s="13"/>
      <c r="F35" s="13"/>
      <c r="G35" s="13"/>
      <c r="H35" s="13">
        <f>SUM(C35:G35)</f>
        <v>243.8</v>
      </c>
      <c r="K35" s="9"/>
    </row>
    <row r="36" spans="1:11" ht="12.75">
      <c r="A36" s="29"/>
      <c r="B36" s="12" t="s">
        <v>21</v>
      </c>
      <c r="C36" s="13">
        <v>278.4</v>
      </c>
      <c r="D36" s="13">
        <v>940.2</v>
      </c>
      <c r="E36" s="13"/>
      <c r="F36" s="13"/>
      <c r="G36" s="13"/>
      <c r="H36" s="13">
        <f>SUM(C36:G36)</f>
        <v>1218.6</v>
      </c>
      <c r="K36" s="9"/>
    </row>
    <row r="37" spans="1:11" ht="12.75">
      <c r="A37" s="29"/>
      <c r="B37" s="14" t="s">
        <v>17</v>
      </c>
      <c r="C37" s="15">
        <f aca="true" t="shared" si="4" ref="C37:H37">SUM(C32:C36)</f>
        <v>949.1</v>
      </c>
      <c r="D37" s="15">
        <f t="shared" si="4"/>
        <v>1880.4</v>
      </c>
      <c r="E37" s="15">
        <f t="shared" si="4"/>
        <v>0</v>
      </c>
      <c r="F37" s="15">
        <f t="shared" si="4"/>
        <v>0</v>
      </c>
      <c r="G37" s="15">
        <f t="shared" si="4"/>
        <v>0</v>
      </c>
      <c r="H37" s="15">
        <f t="shared" si="4"/>
        <v>2829.5</v>
      </c>
      <c r="K37" s="9"/>
    </row>
    <row r="38" spans="1:11" ht="12.75" hidden="1">
      <c r="A38" s="29"/>
      <c r="B38" s="12"/>
      <c r="C38" s="16"/>
      <c r="D38" s="16"/>
      <c r="E38" s="16"/>
      <c r="F38" s="16"/>
      <c r="G38" s="16"/>
      <c r="H38" s="16"/>
      <c r="K38" s="9"/>
    </row>
    <row r="39" spans="1:11" ht="12.75" hidden="1">
      <c r="A39" s="29"/>
      <c r="B39" s="12"/>
      <c r="C39" s="16"/>
      <c r="D39" s="16"/>
      <c r="E39" s="16"/>
      <c r="F39" s="16"/>
      <c r="G39" s="16"/>
      <c r="H39" s="16"/>
      <c r="K39" s="9"/>
    </row>
    <row r="40" spans="1:11" ht="12.75" hidden="1">
      <c r="A40" s="29"/>
      <c r="B40" s="12"/>
      <c r="C40" s="16"/>
      <c r="D40" s="17"/>
      <c r="E40" s="16"/>
      <c r="F40" s="16"/>
      <c r="G40" s="16"/>
      <c r="H40" s="16"/>
      <c r="K40" s="9"/>
    </row>
    <row r="41" spans="1:11" ht="12.75" hidden="1">
      <c r="A41" s="29"/>
      <c r="B41" s="12"/>
      <c r="C41" s="16"/>
      <c r="D41" s="16"/>
      <c r="E41" s="16"/>
      <c r="F41" s="16"/>
      <c r="G41" s="16"/>
      <c r="H41" s="16"/>
      <c r="K41" s="9"/>
    </row>
    <row r="42" spans="1:11" ht="12.75" hidden="1">
      <c r="A42" s="29"/>
      <c r="B42" s="12"/>
      <c r="C42" s="16"/>
      <c r="D42" s="16"/>
      <c r="E42" s="16"/>
      <c r="F42" s="16"/>
      <c r="G42" s="16"/>
      <c r="H42" s="16"/>
      <c r="K42" s="9"/>
    </row>
    <row r="43" spans="1:11" ht="12.75" hidden="1">
      <c r="A43" s="29"/>
      <c r="B43" s="14"/>
      <c r="C43" s="15"/>
      <c r="D43" s="15"/>
      <c r="E43" s="15"/>
      <c r="F43" s="15"/>
      <c r="G43" s="15"/>
      <c r="H43" s="15"/>
      <c r="K43" s="9"/>
    </row>
    <row r="44" spans="1:11" ht="12.75">
      <c r="A44" s="29" t="s">
        <v>22</v>
      </c>
      <c r="B44" s="12" t="s">
        <v>11</v>
      </c>
      <c r="C44" s="16">
        <v>238.7</v>
      </c>
      <c r="D44" s="16">
        <v>300</v>
      </c>
      <c r="E44" s="16">
        <v>300</v>
      </c>
      <c r="F44" s="16"/>
      <c r="G44" s="16"/>
      <c r="H44" s="16">
        <f>SUM(C44:G44)</f>
        <v>838.7</v>
      </c>
      <c r="K44" s="9"/>
    </row>
    <row r="45" spans="1:11" ht="12.75">
      <c r="A45" s="29"/>
      <c r="B45" s="12" t="s">
        <v>12</v>
      </c>
      <c r="C45" s="16"/>
      <c r="D45" s="16"/>
      <c r="E45" s="16"/>
      <c r="F45" s="16"/>
      <c r="G45" s="16"/>
      <c r="H45" s="16">
        <f>SUM(C45:G45)</f>
        <v>0</v>
      </c>
      <c r="K45" s="9"/>
    </row>
    <row r="46" spans="1:11" ht="12.75">
      <c r="A46" s="29"/>
      <c r="B46" s="12" t="s">
        <v>13</v>
      </c>
      <c r="C46" s="16"/>
      <c r="D46" s="16"/>
      <c r="E46" s="16"/>
      <c r="F46" s="16"/>
      <c r="G46" s="16"/>
      <c r="H46" s="16">
        <f>SUM(C46:G46)</f>
        <v>0</v>
      </c>
      <c r="K46" s="9"/>
    </row>
    <row r="47" spans="1:11" ht="12.75">
      <c r="A47" s="29"/>
      <c r="B47" s="12" t="s">
        <v>14</v>
      </c>
      <c r="C47" s="16"/>
      <c r="D47" s="16"/>
      <c r="E47" s="16"/>
      <c r="F47" s="16"/>
      <c r="G47" s="16"/>
      <c r="H47" s="16">
        <f>SUM(C47:G47)</f>
        <v>0</v>
      </c>
      <c r="K47" s="9"/>
    </row>
    <row r="48" spans="1:11" ht="12.75">
      <c r="A48" s="29"/>
      <c r="B48" s="12" t="s">
        <v>15</v>
      </c>
      <c r="C48" s="16"/>
      <c r="D48" s="16"/>
      <c r="E48" s="16"/>
      <c r="F48" s="16"/>
      <c r="G48" s="16"/>
      <c r="H48" s="16">
        <f>SUM(C48:G48)</f>
        <v>0</v>
      </c>
      <c r="K48" s="9"/>
    </row>
    <row r="49" spans="1:11" ht="12.75">
      <c r="A49" s="29"/>
      <c r="B49" s="14" t="s">
        <v>17</v>
      </c>
      <c r="C49" s="15">
        <f aca="true" t="shared" si="5" ref="C49:H49">SUM(C44:C48)</f>
        <v>238.7</v>
      </c>
      <c r="D49" s="15">
        <f t="shared" si="5"/>
        <v>300</v>
      </c>
      <c r="E49" s="15">
        <f t="shared" si="5"/>
        <v>300</v>
      </c>
      <c r="F49" s="15">
        <f t="shared" si="5"/>
        <v>0</v>
      </c>
      <c r="G49" s="15">
        <f t="shared" si="5"/>
        <v>0</v>
      </c>
      <c r="H49" s="15">
        <f t="shared" si="5"/>
        <v>838.7</v>
      </c>
      <c r="K49" s="9"/>
    </row>
    <row r="50" spans="1:11" ht="12.75">
      <c r="A50" s="29" t="s">
        <v>23</v>
      </c>
      <c r="B50" s="12" t="s">
        <v>11</v>
      </c>
      <c r="C50" s="16">
        <v>110</v>
      </c>
      <c r="D50" s="16">
        <v>485.1</v>
      </c>
      <c r="E50" s="16"/>
      <c r="F50" s="16"/>
      <c r="G50" s="16"/>
      <c r="H50" s="16">
        <f>SUM(C50:G50)</f>
        <v>595.1</v>
      </c>
      <c r="K50" s="9"/>
    </row>
    <row r="51" spans="1:11" ht="12.75">
      <c r="A51" s="29"/>
      <c r="B51" s="12" t="s">
        <v>12</v>
      </c>
      <c r="C51" s="16"/>
      <c r="D51" s="16"/>
      <c r="E51" s="16"/>
      <c r="F51" s="16"/>
      <c r="G51" s="16"/>
      <c r="H51" s="16">
        <f>SUM(C51:G51)</f>
        <v>0</v>
      </c>
      <c r="K51" s="9"/>
    </row>
    <row r="52" spans="1:11" ht="12.75">
      <c r="A52" s="29"/>
      <c r="B52" s="12" t="s">
        <v>13</v>
      </c>
      <c r="C52" s="16"/>
      <c r="D52" s="16"/>
      <c r="E52" s="16"/>
      <c r="F52" s="16"/>
      <c r="G52" s="16"/>
      <c r="H52" s="16">
        <f>SUM(C52:G52)</f>
        <v>0</v>
      </c>
      <c r="K52" s="9"/>
    </row>
    <row r="53" spans="1:11" ht="12.75">
      <c r="A53" s="29"/>
      <c r="B53" s="12" t="s">
        <v>14</v>
      </c>
      <c r="C53" s="16">
        <v>8.6</v>
      </c>
      <c r="D53" s="16">
        <v>323.4</v>
      </c>
      <c r="E53" s="16"/>
      <c r="F53" s="16"/>
      <c r="G53" s="16"/>
      <c r="H53" s="16">
        <f>SUM(C53:G53)</f>
        <v>332</v>
      </c>
      <c r="K53" s="9"/>
    </row>
    <row r="54" spans="1:11" ht="12.75">
      <c r="A54" s="29"/>
      <c r="B54" s="12" t="s">
        <v>24</v>
      </c>
      <c r="C54" s="16">
        <v>63.9</v>
      </c>
      <c r="D54" s="16">
        <v>2425.4</v>
      </c>
      <c r="E54" s="16"/>
      <c r="F54" s="16"/>
      <c r="G54" s="16"/>
      <c r="H54" s="16">
        <f>SUM(C54:G54)</f>
        <v>2489.3</v>
      </c>
      <c r="K54" s="9"/>
    </row>
    <row r="55" spans="1:11" ht="12.75">
      <c r="A55" s="29"/>
      <c r="B55" s="14" t="s">
        <v>17</v>
      </c>
      <c r="C55" s="15">
        <f aca="true" t="shared" si="6" ref="C55:H55">SUM(C50:C54)</f>
        <v>182.5</v>
      </c>
      <c r="D55" s="15">
        <f t="shared" si="6"/>
        <v>3233.9</v>
      </c>
      <c r="E55" s="15">
        <f t="shared" si="6"/>
        <v>0</v>
      </c>
      <c r="F55" s="15">
        <f t="shared" si="6"/>
        <v>0</v>
      </c>
      <c r="G55" s="15">
        <f t="shared" si="6"/>
        <v>0</v>
      </c>
      <c r="H55" s="15">
        <f t="shared" si="6"/>
        <v>3416.4</v>
      </c>
      <c r="K55" s="9"/>
    </row>
    <row r="56" spans="1:11" ht="12.75">
      <c r="A56" s="28" t="s">
        <v>25</v>
      </c>
      <c r="B56" s="6" t="s">
        <v>11</v>
      </c>
      <c r="C56" s="7"/>
      <c r="D56" s="7"/>
      <c r="E56" s="7">
        <v>225</v>
      </c>
      <c r="F56" s="7"/>
      <c r="G56" s="7"/>
      <c r="H56" s="7">
        <f>SUM(C56:G56)</f>
        <v>225</v>
      </c>
      <c r="K56" s="9"/>
    </row>
    <row r="57" spans="1:11" ht="12.75">
      <c r="A57" s="28"/>
      <c r="B57" s="6" t="s">
        <v>12</v>
      </c>
      <c r="C57" s="7"/>
      <c r="D57" s="7"/>
      <c r="E57" s="7"/>
      <c r="F57" s="7"/>
      <c r="G57" s="7"/>
      <c r="H57" s="7">
        <f>SUM(C57:G57)</f>
        <v>0</v>
      </c>
      <c r="K57" s="9"/>
    </row>
    <row r="58" spans="1:11" ht="12.75">
      <c r="A58" s="28"/>
      <c r="B58" s="6" t="s">
        <v>13</v>
      </c>
      <c r="C58" s="7"/>
      <c r="D58" s="7"/>
      <c r="E58" s="7"/>
      <c r="F58" s="7"/>
      <c r="G58" s="7"/>
      <c r="H58" s="7">
        <f>SUM(C58:G58)</f>
        <v>0</v>
      </c>
      <c r="K58" s="9"/>
    </row>
    <row r="59" spans="1:11" ht="12.75">
      <c r="A59" s="28"/>
      <c r="B59" s="6" t="s">
        <v>14</v>
      </c>
      <c r="C59" s="7"/>
      <c r="D59" s="7"/>
      <c r="E59" s="7"/>
      <c r="F59" s="7"/>
      <c r="G59" s="7"/>
      <c r="H59" s="7">
        <f>SUM(C59:G59)</f>
        <v>0</v>
      </c>
      <c r="K59" s="9"/>
    </row>
    <row r="60" spans="1:11" ht="12.75">
      <c r="A60" s="28"/>
      <c r="B60" s="6" t="s">
        <v>15</v>
      </c>
      <c r="C60" s="7"/>
      <c r="D60" s="7"/>
      <c r="E60" s="7">
        <v>675</v>
      </c>
      <c r="F60" s="7"/>
      <c r="G60" s="7"/>
      <c r="H60" s="7">
        <f>SUM(C60:G60)</f>
        <v>675</v>
      </c>
      <c r="K60" s="9"/>
    </row>
    <row r="61" spans="1:11" ht="12.75">
      <c r="A61" s="28"/>
      <c r="B61" s="10" t="s">
        <v>17</v>
      </c>
      <c r="C61" s="11">
        <f aca="true" t="shared" si="7" ref="C61:H61">SUM(C56:C60)</f>
        <v>0</v>
      </c>
      <c r="D61" s="11">
        <f t="shared" si="7"/>
        <v>0</v>
      </c>
      <c r="E61" s="11">
        <f t="shared" si="7"/>
        <v>900</v>
      </c>
      <c r="F61" s="11">
        <f t="shared" si="7"/>
        <v>0</v>
      </c>
      <c r="G61" s="11">
        <f t="shared" si="7"/>
        <v>0</v>
      </c>
      <c r="H61" s="11">
        <f t="shared" si="7"/>
        <v>900</v>
      </c>
      <c r="K61" s="9"/>
    </row>
    <row r="62" spans="1:11" ht="12.75">
      <c r="A62" s="28" t="s">
        <v>26</v>
      </c>
      <c r="B62" s="6" t="s">
        <v>11</v>
      </c>
      <c r="C62" s="7"/>
      <c r="D62" s="7"/>
      <c r="E62" s="7"/>
      <c r="F62" s="7"/>
      <c r="G62" s="7"/>
      <c r="H62" s="7">
        <f>SUM(C62:G62)</f>
        <v>0</v>
      </c>
      <c r="K62" s="9"/>
    </row>
    <row r="63" spans="1:11" ht="12.75">
      <c r="A63" s="28"/>
      <c r="B63" s="6" t="s">
        <v>12</v>
      </c>
      <c r="C63" s="7"/>
      <c r="D63" s="7"/>
      <c r="E63" s="7"/>
      <c r="F63" s="7">
        <v>275</v>
      </c>
      <c r="G63" s="7"/>
      <c r="H63" s="7">
        <f>SUM(C63:G63)</f>
        <v>275</v>
      </c>
      <c r="K63" s="9"/>
    </row>
    <row r="64" spans="1:11" ht="12.75">
      <c r="A64" s="28"/>
      <c r="B64" s="6" t="s">
        <v>13</v>
      </c>
      <c r="C64" s="7"/>
      <c r="D64" s="7"/>
      <c r="E64" s="7"/>
      <c r="F64" s="7"/>
      <c r="G64" s="7"/>
      <c r="H64" s="7">
        <f>SUM(C64:G64)</f>
        <v>0</v>
      </c>
      <c r="K64" s="9"/>
    </row>
    <row r="65" spans="1:11" ht="12.75">
      <c r="A65" s="28"/>
      <c r="B65" s="6" t="s">
        <v>14</v>
      </c>
      <c r="C65" s="7"/>
      <c r="D65" s="7"/>
      <c r="E65" s="7"/>
      <c r="F65" s="7"/>
      <c r="G65" s="7"/>
      <c r="H65" s="7">
        <f>SUM(C65:G65)</f>
        <v>0</v>
      </c>
      <c r="K65" s="9"/>
    </row>
    <row r="66" spans="1:11" ht="12.75">
      <c r="A66" s="28"/>
      <c r="B66" s="6" t="s">
        <v>15</v>
      </c>
      <c r="C66" s="7"/>
      <c r="D66" s="7"/>
      <c r="E66" s="7"/>
      <c r="F66" s="7">
        <v>825</v>
      </c>
      <c r="G66" s="7"/>
      <c r="H66" s="7">
        <f>SUM(C66:G66)</f>
        <v>825</v>
      </c>
      <c r="K66" s="9"/>
    </row>
    <row r="67" spans="1:11" ht="12.75">
      <c r="A67" s="28"/>
      <c r="B67" s="10" t="s">
        <v>17</v>
      </c>
      <c r="C67" s="11">
        <f aca="true" t="shared" si="8" ref="C67:H67">SUM(C62:C66)</f>
        <v>0</v>
      </c>
      <c r="D67" s="11">
        <f t="shared" si="8"/>
        <v>0</v>
      </c>
      <c r="E67" s="11">
        <f t="shared" si="8"/>
        <v>0</v>
      </c>
      <c r="F67" s="11">
        <f t="shared" si="8"/>
        <v>1100</v>
      </c>
      <c r="G67" s="11">
        <f t="shared" si="8"/>
        <v>0</v>
      </c>
      <c r="H67" s="11">
        <f t="shared" si="8"/>
        <v>1100</v>
      </c>
      <c r="K67" s="9"/>
    </row>
    <row r="68" spans="1:11" ht="12.75">
      <c r="A68" s="28" t="s">
        <v>27</v>
      </c>
      <c r="B68" s="6" t="s">
        <v>11</v>
      </c>
      <c r="C68" s="7">
        <v>1000</v>
      </c>
      <c r="D68" s="7">
        <v>2407</v>
      </c>
      <c r="E68" s="7"/>
      <c r="F68" s="7"/>
      <c r="G68" s="7"/>
      <c r="H68" s="7">
        <f aca="true" t="shared" si="9" ref="H68:H73">SUM(C68:G68)</f>
        <v>3407</v>
      </c>
      <c r="K68" s="9"/>
    </row>
    <row r="69" spans="1:11" ht="12.75">
      <c r="A69" s="28"/>
      <c r="B69" s="6" t="s">
        <v>12</v>
      </c>
      <c r="C69" s="7">
        <v>1500</v>
      </c>
      <c r="D69" s="7">
        <v>2693</v>
      </c>
      <c r="E69" s="7"/>
      <c r="F69" s="7"/>
      <c r="G69" s="7"/>
      <c r="H69" s="7">
        <f t="shared" si="9"/>
        <v>4193</v>
      </c>
      <c r="K69" s="9"/>
    </row>
    <row r="70" spans="1:11" ht="12.75">
      <c r="A70" s="28"/>
      <c r="B70" s="6" t="s">
        <v>13</v>
      </c>
      <c r="C70" s="7"/>
      <c r="D70" s="7"/>
      <c r="E70" s="7"/>
      <c r="F70" s="7"/>
      <c r="G70" s="7"/>
      <c r="H70" s="7">
        <f t="shared" si="9"/>
        <v>0</v>
      </c>
      <c r="K70" s="9"/>
    </row>
    <row r="71" spans="1:11" ht="12.75">
      <c r="A71" s="28"/>
      <c r="B71" s="6" t="s">
        <v>28</v>
      </c>
      <c r="C71" s="7">
        <v>1000</v>
      </c>
      <c r="D71" s="7">
        <v>1000</v>
      </c>
      <c r="E71" s="7"/>
      <c r="F71" s="7"/>
      <c r="G71" s="7"/>
      <c r="H71" s="7">
        <f t="shared" si="9"/>
        <v>2000</v>
      </c>
      <c r="K71" s="9"/>
    </row>
    <row r="72" spans="1:11" ht="12.75">
      <c r="A72" s="28"/>
      <c r="B72" s="6" t="s">
        <v>29</v>
      </c>
      <c r="C72" s="7">
        <v>500</v>
      </c>
      <c r="D72" s="7">
        <v>1000</v>
      </c>
      <c r="E72" s="7">
        <v>500</v>
      </c>
      <c r="F72" s="7"/>
      <c r="G72" s="7"/>
      <c r="H72" s="7">
        <f t="shared" si="9"/>
        <v>2000</v>
      </c>
      <c r="K72" s="9"/>
    </row>
    <row r="73" spans="1:11" ht="12.75">
      <c r="A73" s="28"/>
      <c r="B73" s="6" t="s">
        <v>15</v>
      </c>
      <c r="C73" s="7"/>
      <c r="D73" s="7"/>
      <c r="E73" s="7"/>
      <c r="F73" s="7"/>
      <c r="G73" s="7"/>
      <c r="H73" s="7">
        <f t="shared" si="9"/>
        <v>0</v>
      </c>
      <c r="K73" s="9"/>
    </row>
    <row r="74" spans="1:11" ht="12.75">
      <c r="A74" s="28"/>
      <c r="B74" s="10" t="s">
        <v>17</v>
      </c>
      <c r="C74" s="11">
        <f aca="true" t="shared" si="10" ref="C74:H74">SUM(C68:C73)</f>
        <v>4000</v>
      </c>
      <c r="D74" s="11">
        <f t="shared" si="10"/>
        <v>7100</v>
      </c>
      <c r="E74" s="11">
        <f t="shared" si="10"/>
        <v>500</v>
      </c>
      <c r="F74" s="11">
        <f t="shared" si="10"/>
        <v>0</v>
      </c>
      <c r="G74" s="11">
        <f t="shared" si="10"/>
        <v>0</v>
      </c>
      <c r="H74" s="11">
        <f t="shared" si="10"/>
        <v>11600</v>
      </c>
      <c r="K74" s="9"/>
    </row>
    <row r="75" spans="1:11" ht="12.75">
      <c r="A75" s="28" t="s">
        <v>30</v>
      </c>
      <c r="B75" s="6" t="s">
        <v>11</v>
      </c>
      <c r="C75" s="7"/>
      <c r="D75" s="7"/>
      <c r="E75" s="7"/>
      <c r="F75" s="7"/>
      <c r="G75" s="7"/>
      <c r="H75" s="7">
        <f>SUM(C75:G75)</f>
        <v>0</v>
      </c>
      <c r="K75" s="9"/>
    </row>
    <row r="76" spans="1:11" ht="12.75">
      <c r="A76" s="28"/>
      <c r="B76" s="6" t="s">
        <v>12</v>
      </c>
      <c r="C76" s="7"/>
      <c r="D76" s="7"/>
      <c r="E76" s="7"/>
      <c r="F76" s="7"/>
      <c r="G76" s="7"/>
      <c r="H76" s="7">
        <f>SUM(C76:G76)</f>
        <v>0</v>
      </c>
      <c r="K76" s="9"/>
    </row>
    <row r="77" spans="1:11" ht="12.75">
      <c r="A77" s="28"/>
      <c r="B77" s="6" t="s">
        <v>13</v>
      </c>
      <c r="C77" s="7"/>
      <c r="D77" s="7"/>
      <c r="E77" s="7">
        <v>330</v>
      </c>
      <c r="F77" s="7">
        <v>330</v>
      </c>
      <c r="G77" s="7"/>
      <c r="H77" s="7">
        <f>SUM(C77:G77)</f>
        <v>660</v>
      </c>
      <c r="K77" s="9"/>
    </row>
    <row r="78" spans="1:11" ht="12.75">
      <c r="A78" s="28"/>
      <c r="B78" s="6" t="s">
        <v>14</v>
      </c>
      <c r="C78" s="7"/>
      <c r="D78" s="7"/>
      <c r="E78" s="7"/>
      <c r="F78" s="7"/>
      <c r="G78" s="7"/>
      <c r="H78" s="7">
        <f>SUM(C78:G78)</f>
        <v>0</v>
      </c>
      <c r="K78" s="9"/>
    </row>
    <row r="79" spans="1:11" ht="12.75">
      <c r="A79" s="28"/>
      <c r="B79" s="6" t="s">
        <v>15</v>
      </c>
      <c r="C79" s="7"/>
      <c r="D79" s="7"/>
      <c r="E79" s="7">
        <v>470</v>
      </c>
      <c r="F79" s="7">
        <v>470</v>
      </c>
      <c r="G79" s="7"/>
      <c r="H79" s="7">
        <f>SUM(C79:G79)</f>
        <v>940</v>
      </c>
      <c r="K79" s="9"/>
    </row>
    <row r="80" spans="1:11" ht="12.75">
      <c r="A80" s="28"/>
      <c r="B80" s="10" t="s">
        <v>17</v>
      </c>
      <c r="C80" s="11">
        <f aca="true" t="shared" si="11" ref="C80:H80">SUM(C75:C79)</f>
        <v>0</v>
      </c>
      <c r="D80" s="11">
        <f t="shared" si="11"/>
        <v>0</v>
      </c>
      <c r="E80" s="11">
        <f t="shared" si="11"/>
        <v>800</v>
      </c>
      <c r="F80" s="11">
        <f t="shared" si="11"/>
        <v>800</v>
      </c>
      <c r="G80" s="11">
        <f t="shared" si="11"/>
        <v>0</v>
      </c>
      <c r="H80" s="11">
        <f t="shared" si="11"/>
        <v>1600</v>
      </c>
      <c r="K80" s="9"/>
    </row>
    <row r="81" spans="1:11" ht="12.75">
      <c r="A81" s="28" t="s">
        <v>31</v>
      </c>
      <c r="B81" s="6" t="s">
        <v>11</v>
      </c>
      <c r="C81" s="7"/>
      <c r="D81" s="7"/>
      <c r="E81" s="7"/>
      <c r="F81" s="7"/>
      <c r="G81" s="7"/>
      <c r="H81" s="7">
        <f>SUM(C81:G81)</f>
        <v>0</v>
      </c>
      <c r="K81" s="9"/>
    </row>
    <row r="82" spans="1:11" ht="12.75">
      <c r="A82" s="28"/>
      <c r="B82" s="6" t="s">
        <v>12</v>
      </c>
      <c r="C82" s="7"/>
      <c r="D82" s="7"/>
      <c r="E82" s="7">
        <v>358</v>
      </c>
      <c r="F82" s="7"/>
      <c r="G82" s="7"/>
      <c r="H82" s="7">
        <f>SUM(C82:G82)</f>
        <v>358</v>
      </c>
      <c r="K82" s="9"/>
    </row>
    <row r="83" spans="1:11" ht="12.75">
      <c r="A83" s="28"/>
      <c r="B83" s="6" t="s">
        <v>13</v>
      </c>
      <c r="C83" s="7"/>
      <c r="D83" s="7"/>
      <c r="E83" s="7"/>
      <c r="F83" s="7"/>
      <c r="G83" s="7"/>
      <c r="H83" s="7">
        <f>SUM(C83:G83)</f>
        <v>0</v>
      </c>
      <c r="I83" s="18"/>
      <c r="K83" s="9"/>
    </row>
    <row r="84" spans="1:11" ht="12.75">
      <c r="A84" s="28"/>
      <c r="B84" s="6" t="s">
        <v>14</v>
      </c>
      <c r="C84" s="7"/>
      <c r="D84" s="7"/>
      <c r="E84" s="7"/>
      <c r="F84" s="7"/>
      <c r="G84" s="7"/>
      <c r="H84" s="7">
        <f>SUM(C84:G84)</f>
        <v>0</v>
      </c>
      <c r="K84" s="9"/>
    </row>
    <row r="85" spans="1:11" ht="12.75">
      <c r="A85" s="28"/>
      <c r="B85" s="6" t="s">
        <v>15</v>
      </c>
      <c r="C85" s="7"/>
      <c r="D85" s="7"/>
      <c r="E85" s="7"/>
      <c r="F85" s="7"/>
      <c r="G85" s="7"/>
      <c r="H85" s="7">
        <f>SUM(C85:G85)</f>
        <v>0</v>
      </c>
      <c r="K85" s="9"/>
    </row>
    <row r="86" spans="1:11" ht="12.75">
      <c r="A86" s="28"/>
      <c r="B86" s="10" t="s">
        <v>17</v>
      </c>
      <c r="C86" s="11">
        <f aca="true" t="shared" si="12" ref="C86:H86">SUM(C81:C85)</f>
        <v>0</v>
      </c>
      <c r="D86" s="11">
        <f t="shared" si="12"/>
        <v>0</v>
      </c>
      <c r="E86" s="11">
        <f t="shared" si="12"/>
        <v>358</v>
      </c>
      <c r="F86" s="11">
        <f t="shared" si="12"/>
        <v>0</v>
      </c>
      <c r="G86" s="11">
        <f t="shared" si="12"/>
        <v>0</v>
      </c>
      <c r="H86" s="11">
        <f t="shared" si="12"/>
        <v>358</v>
      </c>
      <c r="K86" s="9"/>
    </row>
    <row r="87" spans="1:11" ht="12.75">
      <c r="A87" s="28" t="s">
        <v>32</v>
      </c>
      <c r="B87" s="6" t="s">
        <v>11</v>
      </c>
      <c r="C87" s="7">
        <v>50</v>
      </c>
      <c r="D87" s="7">
        <v>400</v>
      </c>
      <c r="E87" s="7">
        <v>400</v>
      </c>
      <c r="F87" s="7"/>
      <c r="G87" s="7"/>
      <c r="H87" s="7">
        <f>SUM(C87:G87)</f>
        <v>850</v>
      </c>
      <c r="K87" s="9"/>
    </row>
    <row r="88" spans="1:11" ht="12.75">
      <c r="A88" s="28"/>
      <c r="B88" s="6" t="s">
        <v>12</v>
      </c>
      <c r="C88" s="7"/>
      <c r="D88" s="7"/>
      <c r="E88" s="7"/>
      <c r="F88" s="7"/>
      <c r="G88" s="7"/>
      <c r="H88" s="7">
        <f>SUM(C88:G88)</f>
        <v>0</v>
      </c>
      <c r="K88" s="9"/>
    </row>
    <row r="89" spans="1:11" ht="12.75">
      <c r="A89" s="28"/>
      <c r="B89" s="6" t="s">
        <v>13</v>
      </c>
      <c r="C89" s="7"/>
      <c r="D89" s="7">
        <v>400</v>
      </c>
      <c r="E89" s="7">
        <v>400</v>
      </c>
      <c r="F89" s="7"/>
      <c r="G89" s="7"/>
      <c r="H89" s="7">
        <f>SUM(C89:G89)</f>
        <v>800</v>
      </c>
      <c r="K89" s="9"/>
    </row>
    <row r="90" spans="1:11" ht="12.75">
      <c r="A90" s="28"/>
      <c r="B90" s="6" t="s">
        <v>14</v>
      </c>
      <c r="C90" s="7"/>
      <c r="D90" s="7"/>
      <c r="E90" s="7"/>
      <c r="F90" s="7"/>
      <c r="G90" s="7"/>
      <c r="H90" s="7">
        <f>SUM(C90:G90)</f>
        <v>0</v>
      </c>
      <c r="K90" s="9"/>
    </row>
    <row r="91" spans="1:11" ht="12.75">
      <c r="A91" s="28"/>
      <c r="B91" s="6" t="s">
        <v>15</v>
      </c>
      <c r="C91" s="7"/>
      <c r="D91" s="7"/>
      <c r="E91" s="7"/>
      <c r="F91" s="7"/>
      <c r="G91" s="7"/>
      <c r="H91" s="7">
        <f>SUM(C91:G91)</f>
        <v>0</v>
      </c>
      <c r="K91" s="9"/>
    </row>
    <row r="92" spans="1:11" ht="12.75">
      <c r="A92" s="28"/>
      <c r="B92" s="10" t="s">
        <v>17</v>
      </c>
      <c r="C92" s="11">
        <f aca="true" t="shared" si="13" ref="C92:H92">SUM(C87:C91)</f>
        <v>50</v>
      </c>
      <c r="D92" s="11">
        <f t="shared" si="13"/>
        <v>800</v>
      </c>
      <c r="E92" s="11">
        <f t="shared" si="13"/>
        <v>800</v>
      </c>
      <c r="F92" s="11">
        <f t="shared" si="13"/>
        <v>0</v>
      </c>
      <c r="G92" s="11">
        <f t="shared" si="13"/>
        <v>0</v>
      </c>
      <c r="H92" s="11">
        <f t="shared" si="13"/>
        <v>1650</v>
      </c>
      <c r="K92" s="9"/>
    </row>
    <row r="93" spans="1:11" ht="12.75">
      <c r="A93" s="28" t="s">
        <v>33</v>
      </c>
      <c r="B93" s="6" t="s">
        <v>11</v>
      </c>
      <c r="C93" s="7">
        <v>290</v>
      </c>
      <c r="D93" s="7">
        <v>200</v>
      </c>
      <c r="E93" s="7">
        <v>200</v>
      </c>
      <c r="F93" s="7">
        <v>150</v>
      </c>
      <c r="G93" s="7">
        <v>150</v>
      </c>
      <c r="H93" s="7">
        <f>SUM(C93:G93)</f>
        <v>990</v>
      </c>
      <c r="K93" s="9"/>
    </row>
    <row r="94" spans="1:11" ht="12.75">
      <c r="A94" s="28"/>
      <c r="B94" s="6" t="s">
        <v>12</v>
      </c>
      <c r="C94" s="7"/>
      <c r="D94" s="7"/>
      <c r="E94" s="7"/>
      <c r="F94" s="7"/>
      <c r="G94" s="7"/>
      <c r="H94" s="7">
        <f>SUM(C94:G94)</f>
        <v>0</v>
      </c>
      <c r="K94" s="9"/>
    </row>
    <row r="95" spans="1:11" ht="12.75">
      <c r="A95" s="28"/>
      <c r="B95" s="6" t="s">
        <v>13</v>
      </c>
      <c r="C95" s="7"/>
      <c r="D95" s="7"/>
      <c r="E95" s="7"/>
      <c r="F95" s="7"/>
      <c r="G95" s="7"/>
      <c r="H95" s="7">
        <f>SUM(C95:G95)</f>
        <v>0</v>
      </c>
      <c r="K95" s="9"/>
    </row>
    <row r="96" spans="1:11" ht="12.75">
      <c r="A96" s="28"/>
      <c r="B96" s="6" t="s">
        <v>14</v>
      </c>
      <c r="C96" s="7"/>
      <c r="D96" s="7"/>
      <c r="E96" s="7"/>
      <c r="F96" s="7"/>
      <c r="G96" s="7"/>
      <c r="H96" s="7">
        <f>SUM(C96:G96)</f>
        <v>0</v>
      </c>
      <c r="K96" s="9"/>
    </row>
    <row r="97" spans="1:11" ht="12.75">
      <c r="A97" s="28"/>
      <c r="B97" s="6" t="s">
        <v>15</v>
      </c>
      <c r="C97" s="7"/>
      <c r="D97" s="7"/>
      <c r="E97" s="7"/>
      <c r="F97" s="7"/>
      <c r="G97" s="7"/>
      <c r="H97" s="7">
        <f>SUM(C97:G97)</f>
        <v>0</v>
      </c>
      <c r="K97" s="9"/>
    </row>
    <row r="98" spans="1:11" ht="12.75">
      <c r="A98" s="28"/>
      <c r="B98" s="10" t="s">
        <v>17</v>
      </c>
      <c r="C98" s="11">
        <f aca="true" t="shared" si="14" ref="C98:H98">SUM(C93:C97)</f>
        <v>290</v>
      </c>
      <c r="D98" s="11">
        <f t="shared" si="14"/>
        <v>200</v>
      </c>
      <c r="E98" s="11">
        <f t="shared" si="14"/>
        <v>200</v>
      </c>
      <c r="F98" s="11">
        <f t="shared" si="14"/>
        <v>150</v>
      </c>
      <c r="G98" s="11">
        <f t="shared" si="14"/>
        <v>150</v>
      </c>
      <c r="H98" s="11">
        <f t="shared" si="14"/>
        <v>990</v>
      </c>
      <c r="K98" s="9"/>
    </row>
    <row r="99" spans="1:11" ht="12.75">
      <c r="A99" s="28" t="s">
        <v>34</v>
      </c>
      <c r="B99" s="6" t="s">
        <v>11</v>
      </c>
      <c r="C99" s="7">
        <v>390</v>
      </c>
      <c r="D99" s="7"/>
      <c r="E99" s="7"/>
      <c r="F99" s="7"/>
      <c r="G99" s="7"/>
      <c r="H99" s="7">
        <f>SUM(C99:G99)</f>
        <v>390</v>
      </c>
      <c r="K99" s="9"/>
    </row>
    <row r="100" spans="1:11" ht="12.75">
      <c r="A100" s="28"/>
      <c r="B100" s="6" t="s">
        <v>12</v>
      </c>
      <c r="C100" s="7"/>
      <c r="D100" s="7">
        <v>637</v>
      </c>
      <c r="E100" s="7"/>
      <c r="F100" s="7"/>
      <c r="G100" s="7"/>
      <c r="H100" s="7">
        <f>SUM(C100:G100)</f>
        <v>637</v>
      </c>
      <c r="K100" s="9"/>
    </row>
    <row r="101" spans="1:11" ht="12.75">
      <c r="A101" s="28"/>
      <c r="B101" s="6" t="s">
        <v>13</v>
      </c>
      <c r="C101" s="7"/>
      <c r="D101" s="7"/>
      <c r="E101" s="7"/>
      <c r="F101" s="7"/>
      <c r="G101" s="7"/>
      <c r="H101" s="7">
        <f>SUM(C101:G101)</f>
        <v>0</v>
      </c>
      <c r="K101" s="9"/>
    </row>
    <row r="102" spans="1:11" ht="12.75">
      <c r="A102" s="28"/>
      <c r="B102" s="6" t="s">
        <v>14</v>
      </c>
      <c r="C102" s="7"/>
      <c r="D102" s="7"/>
      <c r="E102" s="7"/>
      <c r="F102" s="7"/>
      <c r="G102" s="7"/>
      <c r="H102" s="7">
        <f>SUM(C102:G102)</f>
        <v>0</v>
      </c>
      <c r="K102" s="9"/>
    </row>
    <row r="103" spans="1:11" ht="12.75">
      <c r="A103" s="28"/>
      <c r="B103" s="6" t="s">
        <v>15</v>
      </c>
      <c r="C103" s="7"/>
      <c r="D103" s="7"/>
      <c r="E103" s="7"/>
      <c r="F103" s="7"/>
      <c r="G103" s="7"/>
      <c r="H103" s="7">
        <f>SUM(C103:G103)</f>
        <v>0</v>
      </c>
      <c r="K103" s="9"/>
    </row>
    <row r="104" spans="1:11" ht="12.75">
      <c r="A104" s="28"/>
      <c r="B104" s="10" t="s">
        <v>17</v>
      </c>
      <c r="C104" s="11">
        <f aca="true" t="shared" si="15" ref="C104:H104">SUM(C99:C103)</f>
        <v>390</v>
      </c>
      <c r="D104" s="11">
        <f t="shared" si="15"/>
        <v>637</v>
      </c>
      <c r="E104" s="11">
        <f t="shared" si="15"/>
        <v>0</v>
      </c>
      <c r="F104" s="11">
        <f t="shared" si="15"/>
        <v>0</v>
      </c>
      <c r="G104" s="11">
        <f t="shared" si="15"/>
        <v>0</v>
      </c>
      <c r="H104" s="11">
        <f t="shared" si="15"/>
        <v>1027</v>
      </c>
      <c r="K104" s="9"/>
    </row>
    <row r="105" spans="1:11" ht="12.75">
      <c r="A105" s="28" t="s">
        <v>35</v>
      </c>
      <c r="B105" s="6" t="s">
        <v>11</v>
      </c>
      <c r="C105" s="7">
        <v>93.6</v>
      </c>
      <c r="D105" s="7">
        <v>435.8</v>
      </c>
      <c r="E105" s="7">
        <v>625.3</v>
      </c>
      <c r="F105" s="7">
        <v>573.3</v>
      </c>
      <c r="G105" s="7">
        <v>44</v>
      </c>
      <c r="H105" s="7">
        <f>SUM(C105:G105)</f>
        <v>1771.9999999999998</v>
      </c>
      <c r="K105" s="9"/>
    </row>
    <row r="106" spans="1:11" ht="12.75">
      <c r="A106" s="28"/>
      <c r="B106" s="6" t="s">
        <v>12</v>
      </c>
      <c r="C106" s="7"/>
      <c r="D106" s="7"/>
      <c r="E106" s="7"/>
      <c r="F106" s="7"/>
      <c r="G106" s="7"/>
      <c r="H106" s="7">
        <f>SUM(C106:G106)</f>
        <v>0</v>
      </c>
      <c r="K106" s="9"/>
    </row>
    <row r="107" spans="1:11" ht="12.75">
      <c r="A107" s="28"/>
      <c r="B107" s="6" t="s">
        <v>13</v>
      </c>
      <c r="C107" s="7"/>
      <c r="D107" s="7"/>
      <c r="E107" s="7"/>
      <c r="F107" s="7"/>
      <c r="G107" s="7"/>
      <c r="H107" s="7">
        <f>SUM(C107:G107)</f>
        <v>0</v>
      </c>
      <c r="K107" s="9"/>
    </row>
    <row r="108" spans="1:11" ht="25.5">
      <c r="A108" s="28"/>
      <c r="B108" s="19" t="s">
        <v>36</v>
      </c>
      <c r="C108" s="7"/>
      <c r="D108" s="7"/>
      <c r="E108" s="7"/>
      <c r="F108" s="7"/>
      <c r="G108" s="7"/>
      <c r="H108" s="7">
        <f>SUM(C108:G108)</f>
        <v>0</v>
      </c>
      <c r="K108" s="9"/>
    </row>
    <row r="109" spans="1:11" ht="12.75">
      <c r="A109" s="28"/>
      <c r="B109" s="6" t="s">
        <v>15</v>
      </c>
      <c r="C109" s="7"/>
      <c r="D109" s="7"/>
      <c r="E109" s="7"/>
      <c r="F109" s="7"/>
      <c r="G109" s="7"/>
      <c r="H109" s="7">
        <f>SUM(C109:G109)</f>
        <v>0</v>
      </c>
      <c r="K109" s="9"/>
    </row>
    <row r="110" spans="1:11" ht="12.75">
      <c r="A110" s="28"/>
      <c r="B110" s="10" t="s">
        <v>17</v>
      </c>
      <c r="C110" s="11">
        <f aca="true" t="shared" si="16" ref="C110:H110">SUM(C105:C109)</f>
        <v>93.6</v>
      </c>
      <c r="D110" s="11">
        <f t="shared" si="16"/>
        <v>435.8</v>
      </c>
      <c r="E110" s="11">
        <f t="shared" si="16"/>
        <v>625.3</v>
      </c>
      <c r="F110" s="11">
        <f t="shared" si="16"/>
        <v>573.3</v>
      </c>
      <c r="G110" s="11">
        <f t="shared" si="16"/>
        <v>44</v>
      </c>
      <c r="H110" s="11">
        <f t="shared" si="16"/>
        <v>1771.9999999999998</v>
      </c>
      <c r="K110" s="9"/>
    </row>
    <row r="111" spans="1:11" ht="12.75">
      <c r="A111" s="28" t="s">
        <v>37</v>
      </c>
      <c r="B111" s="6" t="s">
        <v>11</v>
      </c>
      <c r="C111" s="7">
        <v>100</v>
      </c>
      <c r="D111" s="7"/>
      <c r="E111" s="7"/>
      <c r="F111" s="7"/>
      <c r="G111" s="7"/>
      <c r="H111" s="7">
        <f>SUM(C111:G111)</f>
        <v>100</v>
      </c>
      <c r="K111" s="9"/>
    </row>
    <row r="112" spans="1:11" ht="12.75">
      <c r="A112" s="28"/>
      <c r="B112" s="6" t="s">
        <v>12</v>
      </c>
      <c r="C112" s="7"/>
      <c r="D112" s="7"/>
      <c r="E112" s="7"/>
      <c r="F112" s="7"/>
      <c r="G112" s="7"/>
      <c r="H112" s="7">
        <f>SUM(C112:G112)</f>
        <v>0</v>
      </c>
      <c r="K112" s="9"/>
    </row>
    <row r="113" spans="1:11" ht="12.75">
      <c r="A113" s="28"/>
      <c r="B113" s="6" t="s">
        <v>13</v>
      </c>
      <c r="C113" s="7">
        <v>183.7</v>
      </c>
      <c r="D113" s="7"/>
      <c r="E113" s="7"/>
      <c r="F113" s="7"/>
      <c r="G113" s="7"/>
      <c r="H113" s="7">
        <f>SUM(C113:G113)</f>
        <v>183.7</v>
      </c>
      <c r="K113" s="9"/>
    </row>
    <row r="114" spans="1:11" ht="12.75">
      <c r="A114" s="28"/>
      <c r="B114" s="6" t="s">
        <v>14</v>
      </c>
      <c r="C114" s="7"/>
      <c r="D114" s="7"/>
      <c r="E114" s="7"/>
      <c r="F114" s="7"/>
      <c r="G114" s="7"/>
      <c r="H114" s="7">
        <f>SUM(C114:G114)</f>
        <v>0</v>
      </c>
      <c r="K114" s="9"/>
    </row>
    <row r="115" spans="1:11" ht="12.75">
      <c r="A115" s="28"/>
      <c r="B115" s="6" t="s">
        <v>15</v>
      </c>
      <c r="C115" s="7"/>
      <c r="D115" s="7"/>
      <c r="E115" s="7"/>
      <c r="F115" s="7"/>
      <c r="G115" s="7"/>
      <c r="H115" s="7">
        <f>SUM(C115:G115)</f>
        <v>0</v>
      </c>
      <c r="K115" s="9"/>
    </row>
    <row r="116" spans="1:11" ht="12.75">
      <c r="A116" s="28"/>
      <c r="B116" s="10" t="s">
        <v>17</v>
      </c>
      <c r="C116" s="11">
        <f aca="true" t="shared" si="17" ref="C116:H116">SUM(C111:C115)</f>
        <v>283.7</v>
      </c>
      <c r="D116" s="11">
        <f t="shared" si="17"/>
        <v>0</v>
      </c>
      <c r="E116" s="11">
        <f t="shared" si="17"/>
        <v>0</v>
      </c>
      <c r="F116" s="11">
        <f t="shared" si="17"/>
        <v>0</v>
      </c>
      <c r="G116" s="11">
        <f t="shared" si="17"/>
        <v>0</v>
      </c>
      <c r="H116" s="11">
        <f t="shared" si="17"/>
        <v>283.7</v>
      </c>
      <c r="K116" s="9"/>
    </row>
    <row r="117" spans="1:11" ht="12.75">
      <c r="A117" s="30"/>
      <c r="B117" s="20" t="s">
        <v>11</v>
      </c>
      <c r="C117" s="7">
        <f>SUM(C9+C14+C20+C26+C32+C38+C44+C50+C56+C62+C68+C75+C81+C87+C93+C99+C105+C111)</f>
        <v>3997.2999999999997</v>
      </c>
      <c r="D117" s="7">
        <f>SUM(D9+D14+D20+D26+D32+D38+D44+D50+D56+D62+D68+D75+D81+D87+D93+D99+D105+D111)</f>
        <v>7485</v>
      </c>
      <c r="E117" s="7">
        <f>SUM(E9+E14+E20+E26+E32+E38+E44+E50+E56+E62+E68+E75+E81+E87+E93+E99+E105+E111)</f>
        <v>3050.3</v>
      </c>
      <c r="F117" s="7">
        <f>SUM(F9+F20+F26+F32+F38+F44+F50+F56+F62+F68+F75+F81+F87+F93+F99+F105+F111)</f>
        <v>1723.3</v>
      </c>
      <c r="G117" s="7">
        <f>SUM(G9+G20+G26+G32+G38+G44+G50+G56+G62+G68+G75+G81+G87+G93+G99+G105+G111)</f>
        <v>1194.3</v>
      </c>
      <c r="H117" s="7">
        <f>SUM(C117:G117)</f>
        <v>17450.199999999997</v>
      </c>
      <c r="K117" s="9"/>
    </row>
    <row r="118" spans="1:8" ht="12.75">
      <c r="A118" s="30"/>
      <c r="B118" s="20" t="s">
        <v>12</v>
      </c>
      <c r="C118" s="7">
        <f>SUM(C10+C21+C27+C33+C39+C45+C51+C57+C63+C69+C76+C82+C88+C94+C100+C106+C112)</f>
        <v>1500</v>
      </c>
      <c r="D118" s="7">
        <f>SUM(D10+D21+D27+D33+D39+D45+D51+D57+D63+D69+D76+D82+D88+D94+D100+D106+D112)</f>
        <v>3330</v>
      </c>
      <c r="E118" s="7">
        <f>SUM(E10+E21+E27+E33+E39+E45+E51+E57+E63+E69+E76+E82+E88+E94+E100+E106+E112)</f>
        <v>358</v>
      </c>
      <c r="F118" s="7">
        <f>SUM(F10+F21+F27+F33+F39+F45+F51+F57+F63+F69+F76+F82+F88+F94+F100+F106+F112)</f>
        <v>275</v>
      </c>
      <c r="G118" s="7">
        <f>SUM(G10+G21+G27+G33+G39+G45+G51+G57+G63+G69+G76+G82+G88+G94+G100+G106+G112)</f>
        <v>0</v>
      </c>
      <c r="H118" s="7">
        <f>SUM(H10+H21+H27+H33+H39+H45+H51+H57+H63+H69+H76+H82+H88+H94+H100+H106+H112)</f>
        <v>5463</v>
      </c>
    </row>
    <row r="119" spans="1:8" ht="12.75">
      <c r="A119" s="30"/>
      <c r="B119" s="20" t="s">
        <v>13</v>
      </c>
      <c r="C119" s="7">
        <f>SUM(C11+C21+C28+C34+C40+C46+C52+C58+C64+C70+C77+C83+C89+C95+C101+C107+C113)</f>
        <v>183.7</v>
      </c>
      <c r="D119" s="7">
        <f>SUM(D11+D22+D28+D34+D40+D46+D52+D58+D64+D70+D77+D83+D89+D95+D101+D107+D113)</f>
        <v>1400</v>
      </c>
      <c r="E119" s="7">
        <f>SUM(E11+E21+E28+E34+E40+E46+E52+E58+E64+E70+E77+E83+E89+E95+E101+E107+E113)</f>
        <v>1730</v>
      </c>
      <c r="F119" s="7">
        <f>SUM(F11+F21+F28+F34+F40+F46+F52+F58+F64+F70+F77+F83+F89+F95+F101+F107+F113)</f>
        <v>1330</v>
      </c>
      <c r="G119" s="7">
        <f>SUM(G11+G21+G28+G34+G40+G46+G52+G58+G64+G70+G77+G83+G89+G95+G101+G107+G113)</f>
        <v>1000</v>
      </c>
      <c r="H119" s="7">
        <f>SUM(H11+H21+H28+H34+H40+H46+H52+H58+H64+H70+H77+H83+H89+H95+H101+H107+H113)</f>
        <v>5643.7</v>
      </c>
    </row>
    <row r="120" spans="1:8" ht="25.5">
      <c r="A120" s="30"/>
      <c r="B120" s="21" t="s">
        <v>38</v>
      </c>
      <c r="C120" s="7">
        <f>SUM(C12+C23+C29+C35+C41+C47+C53+C59+C65+C78+C84+C90+C96+C102+C108+C114)</f>
        <v>64.3</v>
      </c>
      <c r="D120" s="7">
        <f>SUM(D12+D23+D29+D35+D41+D47+D53+D59+D65+D78+D84+D90+D96+D102+D108+D114)</f>
        <v>661.5</v>
      </c>
      <c r="E120" s="7">
        <f>SUM(E12+E23+E29+E35+E41+E47+E53+E59+E65+E78+E84+E90+E96+E102+E108+E114)</f>
        <v>200</v>
      </c>
      <c r="F120" s="7">
        <f>SUM(F12+F23+F29+F35+F41+F47+F53+F59+F65+F78+F84+F90+F96+F102+F108+F114)</f>
        <v>0</v>
      </c>
      <c r="G120" s="7">
        <f>SUM(G12+G23+G29+G35+G41+G47+G53+G59+G65+G78+G84+G90+G96+G102+G108+G114)</f>
        <v>0</v>
      </c>
      <c r="H120" s="7">
        <f>SUM(C120:G120)</f>
        <v>925.8</v>
      </c>
    </row>
    <row r="121" spans="1:8" ht="12.75">
      <c r="A121" s="30"/>
      <c r="B121" s="20" t="s">
        <v>29</v>
      </c>
      <c r="C121" s="7">
        <f aca="true" t="shared" si="18" ref="C121:H121">SUM(C72)</f>
        <v>500</v>
      </c>
      <c r="D121" s="7">
        <f t="shared" si="18"/>
        <v>1000</v>
      </c>
      <c r="E121" s="7">
        <f t="shared" si="18"/>
        <v>500</v>
      </c>
      <c r="F121" s="7">
        <f t="shared" si="18"/>
        <v>0</v>
      </c>
      <c r="G121" s="7">
        <f t="shared" si="18"/>
        <v>0</v>
      </c>
      <c r="H121" s="7">
        <f t="shared" si="18"/>
        <v>2000</v>
      </c>
    </row>
    <row r="122" spans="1:8" ht="12.75">
      <c r="A122" s="30"/>
      <c r="B122" s="20" t="s">
        <v>28</v>
      </c>
      <c r="C122" s="7">
        <f aca="true" t="shared" si="19" ref="C122:H122">SUM(C71)</f>
        <v>1000</v>
      </c>
      <c r="D122" s="7">
        <f t="shared" si="19"/>
        <v>1000</v>
      </c>
      <c r="E122" s="7">
        <f t="shared" si="19"/>
        <v>0</v>
      </c>
      <c r="F122" s="7">
        <f t="shared" si="19"/>
        <v>0</v>
      </c>
      <c r="G122" s="7">
        <f t="shared" si="19"/>
        <v>0</v>
      </c>
      <c r="H122" s="7">
        <f t="shared" si="19"/>
        <v>2000</v>
      </c>
    </row>
    <row r="123" spans="1:8" ht="12.75">
      <c r="A123" s="30"/>
      <c r="B123" s="22" t="s">
        <v>24</v>
      </c>
      <c r="C123" s="7">
        <f aca="true" t="shared" si="20" ref="C123:H123">SUM(C13+C24+C30+C36+C42+C48+C54)+C60+C66+C73+C79+C85+C97+C103+C109+C115</f>
        <v>342.29999999999995</v>
      </c>
      <c r="D123" s="7">
        <f t="shared" si="20"/>
        <v>4490.6</v>
      </c>
      <c r="E123" s="7">
        <f t="shared" si="20"/>
        <v>2645</v>
      </c>
      <c r="F123" s="7">
        <f t="shared" si="20"/>
        <v>1295</v>
      </c>
      <c r="G123" s="7">
        <f t="shared" si="20"/>
        <v>0</v>
      </c>
      <c r="H123" s="7">
        <f t="shared" si="20"/>
        <v>8772.9</v>
      </c>
    </row>
    <row r="124" spans="1:8" ht="12.75">
      <c r="A124" s="30"/>
      <c r="B124" s="20" t="s">
        <v>39</v>
      </c>
      <c r="C124" s="7">
        <f aca="true" t="shared" si="21" ref="C124:H124">SUM(C117:C123)</f>
        <v>7587.599999999999</v>
      </c>
      <c r="D124" s="7">
        <f t="shared" si="21"/>
        <v>19367.1</v>
      </c>
      <c r="E124" s="7">
        <f t="shared" si="21"/>
        <v>8483.3</v>
      </c>
      <c r="F124" s="7">
        <f t="shared" si="21"/>
        <v>4623.3</v>
      </c>
      <c r="G124" s="23">
        <f t="shared" si="21"/>
        <v>2194.3</v>
      </c>
      <c r="H124" s="7">
        <f t="shared" si="21"/>
        <v>42255.6</v>
      </c>
    </row>
    <row r="129" ht="15.75">
      <c r="F129" s="1"/>
    </row>
    <row r="130" ht="15.75">
      <c r="F130" s="24" t="s">
        <v>40</v>
      </c>
    </row>
    <row r="131" spans="4:6" ht="15.75">
      <c r="D131" s="9"/>
      <c r="F131" s="24" t="s">
        <v>2</v>
      </c>
    </row>
    <row r="132" ht="15.75">
      <c r="F132" s="24" t="s">
        <v>41</v>
      </c>
    </row>
  </sheetData>
  <mergeCells count="23">
    <mergeCell ref="A105:A110"/>
    <mergeCell ref="A111:A116"/>
    <mergeCell ref="A117:A124"/>
    <mergeCell ref="A81:A86"/>
    <mergeCell ref="A87:A92"/>
    <mergeCell ref="A93:A98"/>
    <mergeCell ref="A99:A104"/>
    <mergeCell ref="A56:A61"/>
    <mergeCell ref="A62:A67"/>
    <mergeCell ref="A68:A74"/>
    <mergeCell ref="A75:A80"/>
    <mergeCell ref="A32:A37"/>
    <mergeCell ref="A38:A43"/>
    <mergeCell ref="A44:A49"/>
    <mergeCell ref="A50:A55"/>
    <mergeCell ref="A9:A13"/>
    <mergeCell ref="A14:A19"/>
    <mergeCell ref="A20:A25"/>
    <mergeCell ref="A26:A31"/>
    <mergeCell ref="A1:H1"/>
    <mergeCell ref="A2:H2"/>
    <mergeCell ref="A3:H3"/>
    <mergeCell ref="A4:H4"/>
  </mergeCells>
  <printOptions/>
  <pageMargins left="0.7479166666666667" right="0.7479166666666667" top="0.9840277777777778" bottom="0.65" header="0.5118055555555556" footer="0.5118055555555556"/>
  <pageSetup fitToHeight="2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Jankowska Zofia</dc:creator>
  <cp:keywords/>
  <dc:description/>
  <cp:lastModifiedBy>umarcinkowska</cp:lastModifiedBy>
  <cp:lastPrinted>2006-05-31T08:32:14Z</cp:lastPrinted>
  <dcterms:created xsi:type="dcterms:W3CDTF">2006-05-31T08:28:23Z</dcterms:created>
  <dcterms:modified xsi:type="dcterms:W3CDTF">2006-06-02T11:51:21Z</dcterms:modified>
  <cp:category/>
  <cp:version/>
  <cp:contentType/>
  <cp:contentStatus/>
  <cp:revision>1</cp:revision>
</cp:coreProperties>
</file>