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Aktualizacja_2005" sheetId="1" r:id="rId1"/>
    <sheet name="Arkusz2" sheetId="2" r:id="rId2"/>
    <sheet name="Arkusz3" sheetId="3" r:id="rId3"/>
  </sheets>
  <definedNames>
    <definedName name="_xlnm.Print_Area" localSheetId="0">'Aktualizacja_2005'!$1:$52</definedName>
  </definedNames>
  <calcPr fullCalcOnLoad="1"/>
</workbook>
</file>

<file path=xl/sharedStrings.xml><?xml version="1.0" encoding="utf-8"?>
<sst xmlns="http://schemas.openxmlformats.org/spreadsheetml/2006/main" count="314" uniqueCount="64">
  <si>
    <t>Tytuł inwestycji</t>
  </si>
  <si>
    <t>Źródło finansowania</t>
  </si>
  <si>
    <t>Razem</t>
  </si>
  <si>
    <r>
      <t>1.</t>
    </r>
    <r>
      <rPr>
        <sz val="8"/>
        <rFont val="Times New Roman"/>
        <family val="1"/>
      </rPr>
      <t xml:space="preserve"> Modernizacja układu komunikacyjnego Gostynia</t>
    </r>
  </si>
  <si>
    <t>Środki własne</t>
  </si>
  <si>
    <t>Kredyty preferencyjne</t>
  </si>
  <si>
    <t>Kredyty komercyjne</t>
  </si>
  <si>
    <t>Dotacje z budżetu</t>
  </si>
  <si>
    <t>Razem inwestycja</t>
  </si>
  <si>
    <r>
      <t xml:space="preserve">2. </t>
    </r>
    <r>
      <rPr>
        <sz val="8"/>
        <color indexed="8"/>
        <rFont val="Times New Roman"/>
        <family val="1"/>
      </rPr>
      <t>Przebudowa drogi Malewo</t>
    </r>
  </si>
  <si>
    <r>
      <t>4.</t>
    </r>
    <r>
      <rPr>
        <sz val="8"/>
        <rFont val="Times New Roman"/>
        <family val="1"/>
      </rPr>
      <t xml:space="preserve"> Budowa nawierzchni jezdni z trylinki z odwodnieniemna terenach przemysłowych w Czachorowie</t>
    </r>
  </si>
  <si>
    <r>
      <t>5.</t>
    </r>
    <r>
      <rPr>
        <sz val="8"/>
        <rFont val="Times New Roman"/>
        <family val="1"/>
      </rPr>
      <t xml:space="preserve"> Budowa sieci wodno-kanalizacynej na terenach przemysłowych w Czachorowie</t>
    </r>
  </si>
  <si>
    <r>
      <t>7.</t>
    </r>
    <r>
      <rPr>
        <sz val="8"/>
        <color indexed="8"/>
        <rFont val="Times New Roman"/>
        <family val="1"/>
      </rPr>
      <t xml:space="preserve"> Przebudowa drogi gminnej 8307P wraz z budową jednostronnego chodnika i odwodnieniem w Brzeziu</t>
    </r>
  </si>
  <si>
    <r>
      <t>9.</t>
    </r>
    <r>
      <rPr>
        <sz val="8"/>
        <rFont val="Times New Roman"/>
        <family val="1"/>
      </rPr>
      <t xml:space="preserve"> Budowa kanalizacji sanitarnej z przyłączami w Starym Gostyniu</t>
    </r>
  </si>
  <si>
    <t>Środki powiatu</t>
  </si>
  <si>
    <t>Środki MENiS</t>
  </si>
  <si>
    <t>RAZEM</t>
  </si>
  <si>
    <t>Razem nakłady</t>
  </si>
  <si>
    <r>
      <t xml:space="preserve">6. </t>
    </r>
    <r>
      <rPr>
        <sz val="8"/>
        <color indexed="10"/>
        <rFont val="Times New Roman"/>
        <family val="1"/>
      </rPr>
      <t>Poszerzenie obszaru terenów przemysłowych w Czachorowie</t>
    </r>
  </si>
  <si>
    <t>Fundusz spójności</t>
  </si>
  <si>
    <t>Fudnusz spójności</t>
  </si>
  <si>
    <r>
      <t>8.</t>
    </r>
    <r>
      <rPr>
        <sz val="8"/>
        <rFont val="Times New Roman"/>
        <family val="1"/>
      </rPr>
      <t xml:space="preserve"> Budowa kanalizacji sanitarnej z przyłączami w Daleszynie</t>
    </r>
  </si>
  <si>
    <r>
      <t xml:space="preserve">10. </t>
    </r>
    <r>
      <rPr>
        <sz val="8"/>
        <rFont val="Times New Roman"/>
        <family val="1"/>
      </rPr>
      <t>Budowa kanalizacji sanitarnej w Krajewicach</t>
    </r>
  </si>
  <si>
    <r>
      <t xml:space="preserve">11. </t>
    </r>
    <r>
      <rPr>
        <sz val="8"/>
        <rFont val="Times New Roman"/>
        <family val="1"/>
      </rPr>
      <t>Budowa kanalizacji sanitarnej w Ziółkowie</t>
    </r>
  </si>
  <si>
    <r>
      <t xml:space="preserve">12. </t>
    </r>
    <r>
      <rPr>
        <sz val="8"/>
        <rFont val="Times New Roman"/>
        <family val="1"/>
      </rPr>
      <t>Budowa kanalizacji sanitarnej w Czajkowie</t>
    </r>
  </si>
  <si>
    <r>
      <t xml:space="preserve">13. </t>
    </r>
    <r>
      <rPr>
        <sz val="8"/>
        <rFont val="Times New Roman"/>
        <family val="1"/>
      </rPr>
      <t>Budowa kanalizacji sanitarnej w Czachorowie</t>
    </r>
  </si>
  <si>
    <r>
      <t>14.</t>
    </r>
    <r>
      <rPr>
        <sz val="8"/>
        <rFont val="Times New Roman"/>
        <family val="1"/>
      </rPr>
      <t xml:space="preserve"> Budowa krytej pływalni w Gostyniu</t>
    </r>
  </si>
  <si>
    <r>
      <t>15.</t>
    </r>
    <r>
      <rPr>
        <sz val="8"/>
        <rFont val="Times New Roman"/>
        <family val="1"/>
      </rPr>
      <t xml:space="preserve"> Budowa Sali sportowej przy Szkole Podstawowej Nr 5</t>
    </r>
  </si>
  <si>
    <r>
      <t xml:space="preserve">16. </t>
    </r>
    <r>
      <rPr>
        <sz val="8"/>
        <rFont val="Times New Roman"/>
        <family val="1"/>
      </rPr>
      <t>Modernizacja stacji oczyszczania wody przy basenie kąpielowym OSiR w Gostyniu</t>
    </r>
  </si>
  <si>
    <r>
      <t xml:space="preserve">17. </t>
    </r>
    <r>
      <rPr>
        <sz val="8"/>
        <rFont val="Times New Roman"/>
        <family val="1"/>
      </rPr>
      <t>Realizacja programu mieszkaniowego</t>
    </r>
  </si>
  <si>
    <t>20. Realizacja systemu gospodarki odpadami dla gmin subregionu leszczyńskiego</t>
  </si>
  <si>
    <r>
      <t>3.</t>
    </r>
    <r>
      <rPr>
        <sz val="8"/>
        <rFont val="Times New Roman"/>
        <family val="1"/>
      </rPr>
      <t xml:space="preserve"> Budowa  rowu odwadniającego na terenach przemysłowych w Czachorowie</t>
    </r>
  </si>
  <si>
    <r>
      <t xml:space="preserve">18. </t>
    </r>
    <r>
      <rPr>
        <sz val="8"/>
        <color indexed="10"/>
        <rFont val="Times New Roman"/>
        <family val="1"/>
      </rPr>
      <t>Przygotowanie terenów pod budownictwo mieszkaniowe na os. Pożegowo</t>
    </r>
  </si>
  <si>
    <r>
      <t xml:space="preserve">19. </t>
    </r>
    <r>
      <rPr>
        <sz val="8"/>
        <color indexed="10"/>
        <rFont val="Times New Roman"/>
        <family val="1"/>
      </rPr>
      <t>Termomodernizacja Gimnazjum Nr 2 w Gostyniu</t>
    </r>
  </si>
  <si>
    <t>Środki strukturalne UE</t>
  </si>
  <si>
    <t>Środki unijne</t>
  </si>
  <si>
    <t>Załącznik 2 - Wieloletni plan inwestycyjny i finansowy na lata 2005 - 2009</t>
  </si>
  <si>
    <t>Załącznik Nr 1</t>
  </si>
  <si>
    <t>Rady Miejskiej w Gostyniu</t>
  </si>
  <si>
    <r>
      <t>1.</t>
    </r>
    <r>
      <rPr>
        <sz val="8"/>
        <rFont val="Times New Roman"/>
        <family val="1"/>
      </rPr>
      <t xml:space="preserve"> Modernizacja układu komunikacyjnego Gostynia</t>
    </r>
  </si>
  <si>
    <r>
      <t xml:space="preserve">2. </t>
    </r>
    <r>
      <rPr>
        <sz val="8"/>
        <color indexed="8"/>
        <rFont val="Times New Roman"/>
        <family val="1"/>
      </rPr>
      <t>Przebudowa drogi Malewo</t>
    </r>
  </si>
  <si>
    <r>
      <t>3.</t>
    </r>
    <r>
      <rPr>
        <sz val="8"/>
        <rFont val="Times New Roman"/>
        <family val="1"/>
      </rPr>
      <t xml:space="preserve"> Budowa  rowu odwadniającego na terenach przemysłowych w Czachorowie</t>
    </r>
  </si>
  <si>
    <r>
      <t>4.</t>
    </r>
    <r>
      <rPr>
        <sz val="8"/>
        <rFont val="Times New Roman"/>
        <family val="1"/>
      </rPr>
      <t xml:space="preserve"> Budowa nawierzchni jezdni z trylinki z odwodnieniemna terenach przemysłowych w Czachorowie</t>
    </r>
  </si>
  <si>
    <r>
      <t>5.</t>
    </r>
    <r>
      <rPr>
        <sz val="8"/>
        <rFont val="Times New Roman"/>
        <family val="1"/>
      </rPr>
      <t xml:space="preserve"> Budowa sieci wodno-kanalizacynej na terenach przemysłowych w Czachorowie</t>
    </r>
  </si>
  <si>
    <r>
      <t xml:space="preserve">6. </t>
    </r>
    <r>
      <rPr>
        <sz val="8"/>
        <color indexed="8"/>
        <rFont val="Times New Roman"/>
        <family val="1"/>
      </rPr>
      <t>Poszerzenie obszaru terenów przemysłowych w Czachorowie</t>
    </r>
  </si>
  <si>
    <r>
      <t>7.</t>
    </r>
    <r>
      <rPr>
        <sz val="8"/>
        <color indexed="8"/>
        <rFont val="Times New Roman"/>
        <family val="1"/>
      </rPr>
      <t xml:space="preserve"> Przebudowa drogi gminnej 8307P wraz z budową jednostronnego chodnika i odwodnieniem w Brzeziu</t>
    </r>
  </si>
  <si>
    <r>
      <t>8.</t>
    </r>
    <r>
      <rPr>
        <sz val="8"/>
        <rFont val="Times New Roman"/>
        <family val="1"/>
      </rPr>
      <t xml:space="preserve"> Budowa kanalizacji sanitarnej z przyłączami w Daleszynie</t>
    </r>
  </si>
  <si>
    <r>
      <t>9.</t>
    </r>
    <r>
      <rPr>
        <sz val="8"/>
        <rFont val="Times New Roman"/>
        <family val="1"/>
      </rPr>
      <t xml:space="preserve"> Budowa kanalizacji sanitarnej z przyłączami w Starym Gostyniu</t>
    </r>
  </si>
  <si>
    <r>
      <t xml:space="preserve">10. </t>
    </r>
    <r>
      <rPr>
        <sz val="8"/>
        <rFont val="Times New Roman"/>
        <family val="1"/>
      </rPr>
      <t>Budowa kanalizacji sanitarnej w Krajewicach</t>
    </r>
  </si>
  <si>
    <r>
      <t xml:space="preserve">11. </t>
    </r>
    <r>
      <rPr>
        <sz val="8"/>
        <rFont val="Times New Roman"/>
        <family val="1"/>
      </rPr>
      <t>Budowa kanalizacji sanitarnej w Ziółkowie</t>
    </r>
  </si>
  <si>
    <r>
      <t xml:space="preserve">12. </t>
    </r>
    <r>
      <rPr>
        <sz val="8"/>
        <rFont val="Times New Roman"/>
        <family val="1"/>
      </rPr>
      <t>Budowa kanalizacji sanitarnej w Czajkowie</t>
    </r>
  </si>
  <si>
    <r>
      <t xml:space="preserve">13. </t>
    </r>
    <r>
      <rPr>
        <sz val="8"/>
        <rFont val="Times New Roman"/>
        <family val="1"/>
      </rPr>
      <t>Budowa kanalizacji sanitarnej w Czachorowie</t>
    </r>
  </si>
  <si>
    <r>
      <t>14.</t>
    </r>
    <r>
      <rPr>
        <sz val="8"/>
        <rFont val="Times New Roman"/>
        <family val="1"/>
      </rPr>
      <t xml:space="preserve"> Budowa krytej pływalni w Gostyniu</t>
    </r>
  </si>
  <si>
    <r>
      <t>15.</t>
    </r>
    <r>
      <rPr>
        <sz val="8"/>
        <rFont val="Times New Roman"/>
        <family val="1"/>
      </rPr>
      <t xml:space="preserve"> Budowa Sali sportowej przy Szkole Podstawowej Nr 5</t>
    </r>
  </si>
  <si>
    <r>
      <t xml:space="preserve">16. </t>
    </r>
    <r>
      <rPr>
        <sz val="8"/>
        <rFont val="Times New Roman"/>
        <family val="1"/>
      </rPr>
      <t>Modernizacja stacji oczyszczania wody przy basenie kąpielowym OSiR w Gostyniu</t>
    </r>
  </si>
  <si>
    <r>
      <t xml:space="preserve">17. </t>
    </r>
    <r>
      <rPr>
        <sz val="8"/>
        <rFont val="Times New Roman"/>
        <family val="1"/>
      </rPr>
      <t>Realizacja programu mieszkaniowego</t>
    </r>
  </si>
  <si>
    <r>
      <t xml:space="preserve">18. </t>
    </r>
    <r>
      <rPr>
        <sz val="8"/>
        <color indexed="8"/>
        <rFont val="Times New Roman"/>
        <family val="1"/>
      </rPr>
      <t>Przygotowanie terenów pod budownictwo mieszkaniowe na os. Pożegowo</t>
    </r>
  </si>
  <si>
    <r>
      <t xml:space="preserve">19. </t>
    </r>
    <r>
      <rPr>
        <sz val="8"/>
        <color indexed="8"/>
        <rFont val="Times New Roman"/>
        <family val="1"/>
      </rPr>
      <t>Termomodernizacja Gimnazjum Nr 2 w Gostyniu</t>
    </r>
  </si>
  <si>
    <t>Dotacje z budżetu państwa</t>
  </si>
  <si>
    <t>Środki budżetu państwa</t>
  </si>
  <si>
    <t>do uchwały Nr XXXIV/439/05</t>
  </si>
  <si>
    <t>z dnia 11 lutego 2005 r.</t>
  </si>
  <si>
    <t>Przwodniczący Rady</t>
  </si>
  <si>
    <t>Piotr Radjewski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</si>
</sst>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5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sz val="14"/>
      <color indexed="8"/>
      <name val="Garamond"/>
      <family val="1"/>
    </font>
    <font>
      <sz val="8"/>
      <name val="Arial"/>
      <family val="0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i/>
      <sz val="8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7"/>
      <name val="Times New Roman"/>
      <family val="1"/>
    </font>
    <font>
      <b/>
      <i/>
      <sz val="7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9"/>
        <bgColor indexed="43"/>
      </patternFill>
    </fill>
    <fill>
      <patternFill patternType="solid">
        <fgColor indexed="43"/>
        <bgColor indexed="64"/>
      </patternFill>
    </fill>
    <fill>
      <patternFill patternType="lightGray">
        <fgColor indexed="9"/>
        <bgColor indexed="40"/>
      </patternFill>
    </fill>
    <fill>
      <patternFill patternType="solid">
        <fgColor indexed="40"/>
        <bgColor indexed="64"/>
      </patternFill>
    </fill>
    <fill>
      <patternFill patternType="lightGray">
        <fgColor indexed="9"/>
        <bgColor indexed="11"/>
      </patternFill>
    </fill>
    <fill>
      <patternFill patternType="solid">
        <fgColor indexed="11"/>
        <bgColor indexed="64"/>
      </patternFill>
    </fill>
    <fill>
      <patternFill patternType="lightGray">
        <fgColor indexed="9"/>
        <bgColor indexed="51"/>
      </patternFill>
    </fill>
    <fill>
      <patternFill patternType="solid">
        <fgColor indexed="51"/>
        <bgColor indexed="64"/>
      </patternFill>
    </fill>
    <fill>
      <patternFill patternType="lightGray">
        <fgColor indexed="9"/>
        <bgColor indexed="46"/>
      </patternFill>
    </fill>
    <fill>
      <patternFill patternType="solid">
        <fgColor indexed="46"/>
        <bgColor indexed="64"/>
      </patternFill>
    </fill>
    <fill>
      <patternFill patternType="lightGray">
        <fgColor indexed="9"/>
        <b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9"/>
        <bgColor indexed="41"/>
      </patternFill>
    </fill>
    <fill>
      <patternFill patternType="solid">
        <fgColor indexed="23"/>
        <bgColor indexed="64"/>
      </patternFill>
    </fill>
    <fill>
      <patternFill patternType="lightGray">
        <fgColor indexed="9"/>
        <bgColor indexed="22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3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/>
    </xf>
    <xf numFmtId="164" fontId="3" fillId="0" borderId="3" xfId="0" applyNumberFormat="1" applyFont="1" applyBorder="1" applyAlignment="1">
      <alignment horizontal="right"/>
    </xf>
    <xf numFmtId="0" fontId="2" fillId="2" borderId="4" xfId="0" applyFont="1" applyFill="1" applyBorder="1" applyAlignment="1">
      <alignment/>
    </xf>
    <xf numFmtId="164" fontId="2" fillId="2" borderId="4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0" fontId="1" fillId="0" borderId="4" xfId="0" applyFont="1" applyBorder="1" applyAlignment="1">
      <alignment wrapText="1"/>
    </xf>
    <xf numFmtId="164" fontId="1" fillId="0" borderId="4" xfId="0" applyNumberFormat="1" applyFont="1" applyBorder="1" applyAlignment="1">
      <alignment horizontal="right"/>
    </xf>
    <xf numFmtId="0" fontId="6" fillId="0" borderId="0" xfId="0" applyFont="1" applyAlignment="1">
      <alignment horizontal="justify"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164" fontId="2" fillId="0" borderId="3" xfId="0" applyNumberFormat="1" applyFont="1" applyBorder="1" applyAlignment="1">
      <alignment/>
    </xf>
    <xf numFmtId="0" fontId="0" fillId="0" borderId="1" xfId="0" applyBorder="1" applyAlignment="1">
      <alignment/>
    </xf>
    <xf numFmtId="164" fontId="8" fillId="0" borderId="4" xfId="0" applyNumberFormat="1" applyFont="1" applyBorder="1" applyAlignment="1">
      <alignment/>
    </xf>
    <xf numFmtId="164" fontId="8" fillId="2" borderId="4" xfId="0" applyNumberFormat="1" applyFont="1" applyFill="1" applyBorder="1" applyAlignment="1">
      <alignment horizontal="right"/>
    </xf>
    <xf numFmtId="0" fontId="0" fillId="0" borderId="7" xfId="0" applyBorder="1" applyAlignment="1">
      <alignment/>
    </xf>
    <xf numFmtId="0" fontId="0" fillId="2" borderId="3" xfId="0" applyFill="1" applyBorder="1" applyAlignment="1">
      <alignment/>
    </xf>
    <xf numFmtId="164" fontId="2" fillId="2" borderId="1" xfId="0" applyNumberFormat="1" applyFont="1" applyFill="1" applyBorder="1" applyAlignment="1">
      <alignment horizontal="right"/>
    </xf>
    <xf numFmtId="164" fontId="8" fillId="0" borderId="6" xfId="0" applyNumberFormat="1" applyFont="1" applyBorder="1" applyAlignment="1">
      <alignment/>
    </xf>
    <xf numFmtId="164" fontId="8" fillId="0" borderId="3" xfId="0" applyNumberFormat="1" applyFont="1" applyBorder="1" applyAlignment="1">
      <alignment horizontal="right"/>
    </xf>
    <xf numFmtId="164" fontId="8" fillId="0" borderId="5" xfId="0" applyNumberFormat="1" applyFont="1" applyBorder="1" applyAlignment="1">
      <alignment/>
    </xf>
    <xf numFmtId="164" fontId="7" fillId="2" borderId="1" xfId="0" applyNumberFormat="1" applyFont="1" applyFill="1" applyBorder="1" applyAlignment="1">
      <alignment/>
    </xf>
    <xf numFmtId="164" fontId="2" fillId="2" borderId="5" xfId="0" applyNumberFormat="1" applyFont="1" applyFill="1" applyBorder="1" applyAlignment="1">
      <alignment horizontal="right"/>
    </xf>
    <xf numFmtId="164" fontId="3" fillId="3" borderId="4" xfId="0" applyNumberFormat="1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 horizontal="right"/>
    </xf>
    <xf numFmtId="164" fontId="2" fillId="3" borderId="5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164" fontId="2" fillId="3" borderId="3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0" fontId="5" fillId="4" borderId="4" xfId="0" applyFont="1" applyFill="1" applyBorder="1" applyAlignment="1">
      <alignment/>
    </xf>
    <xf numFmtId="164" fontId="5" fillId="4" borderId="4" xfId="0" applyNumberFormat="1" applyFont="1" applyFill="1" applyBorder="1" applyAlignment="1">
      <alignment horizontal="right"/>
    </xf>
    <xf numFmtId="0" fontId="2" fillId="5" borderId="4" xfId="0" applyFont="1" applyFill="1" applyBorder="1" applyAlignment="1">
      <alignment/>
    </xf>
    <xf numFmtId="0" fontId="5" fillId="6" borderId="4" xfId="0" applyFont="1" applyFill="1" applyBorder="1" applyAlignment="1">
      <alignment/>
    </xf>
    <xf numFmtId="164" fontId="5" fillId="6" borderId="4" xfId="0" applyNumberFormat="1" applyFont="1" applyFill="1" applyBorder="1" applyAlignment="1">
      <alignment horizontal="right"/>
    </xf>
    <xf numFmtId="0" fontId="2" fillId="7" borderId="4" xfId="0" applyFont="1" applyFill="1" applyBorder="1" applyAlignment="1">
      <alignment/>
    </xf>
    <xf numFmtId="164" fontId="3" fillId="7" borderId="4" xfId="0" applyNumberFormat="1" applyFont="1" applyFill="1" applyBorder="1" applyAlignment="1">
      <alignment/>
    </xf>
    <xf numFmtId="164" fontId="8" fillId="7" borderId="4" xfId="0" applyNumberFormat="1" applyFont="1" applyFill="1" applyBorder="1" applyAlignment="1">
      <alignment/>
    </xf>
    <xf numFmtId="164" fontId="8" fillId="7" borderId="5" xfId="0" applyNumberFormat="1" applyFont="1" applyFill="1" applyBorder="1" applyAlignment="1">
      <alignment/>
    </xf>
    <xf numFmtId="164" fontId="8" fillId="7" borderId="6" xfId="0" applyNumberFormat="1" applyFont="1" applyFill="1" applyBorder="1" applyAlignment="1">
      <alignment/>
    </xf>
    <xf numFmtId="164" fontId="3" fillId="7" borderId="3" xfId="0" applyNumberFormat="1" applyFont="1" applyFill="1" applyBorder="1" applyAlignment="1">
      <alignment horizontal="right"/>
    </xf>
    <xf numFmtId="164" fontId="7" fillId="7" borderId="1" xfId="0" applyNumberFormat="1" applyFont="1" applyFill="1" applyBorder="1" applyAlignment="1">
      <alignment/>
    </xf>
    <xf numFmtId="164" fontId="2" fillId="7" borderId="1" xfId="0" applyNumberFormat="1" applyFont="1" applyFill="1" applyBorder="1" applyAlignment="1">
      <alignment horizontal="right"/>
    </xf>
    <xf numFmtId="164" fontId="2" fillId="7" borderId="5" xfId="0" applyNumberFormat="1" applyFont="1" applyFill="1" applyBorder="1" applyAlignment="1">
      <alignment horizontal="right"/>
    </xf>
    <xf numFmtId="164" fontId="2" fillId="7" borderId="6" xfId="0" applyNumberFormat="1" applyFont="1" applyFill="1" applyBorder="1" applyAlignment="1">
      <alignment/>
    </xf>
    <xf numFmtId="164" fontId="2" fillId="7" borderId="3" xfId="0" applyNumberFormat="1" applyFont="1" applyFill="1" applyBorder="1" applyAlignment="1">
      <alignment horizontal="right"/>
    </xf>
    <xf numFmtId="164" fontId="2" fillId="7" borderId="4" xfId="0" applyNumberFormat="1" applyFont="1" applyFill="1" applyBorder="1" applyAlignment="1">
      <alignment/>
    </xf>
    <xf numFmtId="164" fontId="2" fillId="7" borderId="5" xfId="0" applyNumberFormat="1" applyFont="1" applyFill="1" applyBorder="1" applyAlignment="1">
      <alignment/>
    </xf>
    <xf numFmtId="164" fontId="3" fillId="7" borderId="4" xfId="0" applyNumberFormat="1" applyFont="1" applyFill="1" applyBorder="1" applyAlignment="1">
      <alignment horizontal="right"/>
    </xf>
    <xf numFmtId="164" fontId="2" fillId="7" borderId="4" xfId="0" applyNumberFormat="1" applyFont="1" applyFill="1" applyBorder="1" applyAlignment="1">
      <alignment horizontal="right"/>
    </xf>
    <xf numFmtId="164" fontId="2" fillId="7" borderId="9" xfId="0" applyNumberFormat="1" applyFont="1" applyFill="1" applyBorder="1" applyAlignment="1">
      <alignment horizontal="right"/>
    </xf>
    <xf numFmtId="164" fontId="2" fillId="7" borderId="10" xfId="0" applyNumberFormat="1" applyFont="1" applyFill="1" applyBorder="1" applyAlignment="1">
      <alignment horizontal="right"/>
    </xf>
    <xf numFmtId="164" fontId="3" fillId="7" borderId="5" xfId="0" applyNumberFormat="1" applyFont="1" applyFill="1" applyBorder="1" applyAlignment="1">
      <alignment/>
    </xf>
    <xf numFmtId="164" fontId="3" fillId="7" borderId="6" xfId="0" applyNumberFormat="1" applyFont="1" applyFill="1" applyBorder="1" applyAlignment="1">
      <alignment/>
    </xf>
    <xf numFmtId="0" fontId="2" fillId="7" borderId="2" xfId="0" applyFont="1" applyFill="1" applyBorder="1" applyAlignment="1">
      <alignment/>
    </xf>
    <xf numFmtId="164" fontId="2" fillId="7" borderId="2" xfId="0" applyNumberFormat="1" applyFont="1" applyFill="1" applyBorder="1" applyAlignment="1">
      <alignment/>
    </xf>
    <xf numFmtId="164" fontId="2" fillId="7" borderId="11" xfId="0" applyNumberFormat="1" applyFont="1" applyFill="1" applyBorder="1" applyAlignment="1">
      <alignment/>
    </xf>
    <xf numFmtId="164" fontId="2" fillId="7" borderId="12" xfId="0" applyNumberFormat="1" applyFont="1" applyFill="1" applyBorder="1" applyAlignment="1">
      <alignment/>
    </xf>
    <xf numFmtId="0" fontId="0" fillId="7" borderId="1" xfId="0" applyFill="1" applyBorder="1" applyAlignment="1">
      <alignment/>
    </xf>
    <xf numFmtId="164" fontId="2" fillId="7" borderId="1" xfId="0" applyNumberFormat="1" applyFont="1" applyFill="1" applyBorder="1" applyAlignment="1">
      <alignment/>
    </xf>
    <xf numFmtId="164" fontId="3" fillId="7" borderId="1" xfId="0" applyNumberFormat="1" applyFont="1" applyFill="1" applyBorder="1" applyAlignment="1">
      <alignment horizontal="right"/>
    </xf>
    <xf numFmtId="164" fontId="3" fillId="7" borderId="5" xfId="0" applyNumberFormat="1" applyFont="1" applyFill="1" applyBorder="1" applyAlignment="1">
      <alignment horizontal="right"/>
    </xf>
    <xf numFmtId="164" fontId="8" fillId="7" borderId="4" xfId="0" applyNumberFormat="1" applyFont="1" applyFill="1" applyBorder="1" applyAlignment="1">
      <alignment horizontal="right"/>
    </xf>
    <xf numFmtId="164" fontId="8" fillId="7" borderId="5" xfId="0" applyNumberFormat="1" applyFont="1" applyFill="1" applyBorder="1" applyAlignment="1">
      <alignment horizontal="right"/>
    </xf>
    <xf numFmtId="164" fontId="8" fillId="7" borderId="6" xfId="0" applyNumberFormat="1" applyFont="1" applyFill="1" applyBorder="1" applyAlignment="1">
      <alignment horizontal="right"/>
    </xf>
    <xf numFmtId="164" fontId="8" fillId="7" borderId="3" xfId="0" applyNumberFormat="1" applyFont="1" applyFill="1" applyBorder="1" applyAlignment="1">
      <alignment horizontal="right"/>
    </xf>
    <xf numFmtId="0" fontId="0" fillId="3" borderId="0" xfId="0" applyFill="1" applyAlignment="1">
      <alignment/>
    </xf>
    <xf numFmtId="0" fontId="5" fillId="8" borderId="4" xfId="0" applyFont="1" applyFill="1" applyBorder="1" applyAlignment="1">
      <alignment/>
    </xf>
    <xf numFmtId="164" fontId="5" fillId="8" borderId="4" xfId="0" applyNumberFormat="1" applyFont="1" applyFill="1" applyBorder="1" applyAlignment="1">
      <alignment horizontal="right"/>
    </xf>
    <xf numFmtId="0" fontId="2" fillId="9" borderId="4" xfId="0" applyFont="1" applyFill="1" applyBorder="1" applyAlignment="1">
      <alignment/>
    </xf>
    <xf numFmtId="164" fontId="8" fillId="9" borderId="4" xfId="0" applyNumberFormat="1" applyFont="1" applyFill="1" applyBorder="1" applyAlignment="1">
      <alignment/>
    </xf>
    <xf numFmtId="164" fontId="8" fillId="9" borderId="5" xfId="0" applyNumberFormat="1" applyFont="1" applyFill="1" applyBorder="1" applyAlignment="1">
      <alignment/>
    </xf>
    <xf numFmtId="164" fontId="8" fillId="9" borderId="6" xfId="0" applyNumberFormat="1" applyFont="1" applyFill="1" applyBorder="1" applyAlignment="1">
      <alignment/>
    </xf>
    <xf numFmtId="164" fontId="3" fillId="9" borderId="3" xfId="0" applyNumberFormat="1" applyFont="1" applyFill="1" applyBorder="1" applyAlignment="1">
      <alignment horizontal="right"/>
    </xf>
    <xf numFmtId="164" fontId="2" fillId="9" borderId="5" xfId="0" applyNumberFormat="1" applyFont="1" applyFill="1" applyBorder="1" applyAlignment="1">
      <alignment/>
    </xf>
    <xf numFmtId="164" fontId="2" fillId="9" borderId="3" xfId="0" applyNumberFormat="1" applyFont="1" applyFill="1" applyBorder="1" applyAlignment="1">
      <alignment/>
    </xf>
    <xf numFmtId="164" fontId="2" fillId="9" borderId="6" xfId="0" applyNumberFormat="1" applyFont="1" applyFill="1" applyBorder="1" applyAlignment="1">
      <alignment/>
    </xf>
    <xf numFmtId="164" fontId="2" fillId="9" borderId="3" xfId="0" applyNumberFormat="1" applyFont="1" applyFill="1" applyBorder="1" applyAlignment="1">
      <alignment horizontal="right"/>
    </xf>
    <xf numFmtId="164" fontId="2" fillId="9" borderId="4" xfId="0" applyNumberFormat="1" applyFont="1" applyFill="1" applyBorder="1" applyAlignment="1">
      <alignment/>
    </xf>
    <xf numFmtId="164" fontId="3" fillId="9" borderId="4" xfId="0" applyNumberFormat="1" applyFont="1" applyFill="1" applyBorder="1" applyAlignment="1">
      <alignment/>
    </xf>
    <xf numFmtId="164" fontId="3" fillId="9" borderId="4" xfId="0" applyNumberFormat="1" applyFont="1" applyFill="1" applyBorder="1" applyAlignment="1">
      <alignment horizontal="right"/>
    </xf>
    <xf numFmtId="164" fontId="2" fillId="9" borderId="5" xfId="0" applyNumberFormat="1" applyFont="1" applyFill="1" applyBorder="1" applyAlignment="1">
      <alignment horizontal="right"/>
    </xf>
    <xf numFmtId="164" fontId="2" fillId="9" borderId="1" xfId="0" applyNumberFormat="1" applyFont="1" applyFill="1" applyBorder="1" applyAlignment="1">
      <alignment horizontal="right"/>
    </xf>
    <xf numFmtId="164" fontId="2" fillId="9" borderId="4" xfId="0" applyNumberFormat="1" applyFont="1" applyFill="1" applyBorder="1" applyAlignment="1">
      <alignment horizontal="right"/>
    </xf>
    <xf numFmtId="164" fontId="3" fillId="9" borderId="5" xfId="0" applyNumberFormat="1" applyFont="1" applyFill="1" applyBorder="1" applyAlignment="1">
      <alignment/>
    </xf>
    <xf numFmtId="164" fontId="3" fillId="9" borderId="6" xfId="0" applyNumberFormat="1" applyFont="1" applyFill="1" applyBorder="1" applyAlignment="1">
      <alignment/>
    </xf>
    <xf numFmtId="0" fontId="0" fillId="9" borderId="7" xfId="0" applyFill="1" applyBorder="1" applyAlignment="1">
      <alignment/>
    </xf>
    <xf numFmtId="0" fontId="0" fillId="9" borderId="0" xfId="0" applyFill="1" applyAlignment="1">
      <alignment/>
    </xf>
    <xf numFmtId="164" fontId="2" fillId="9" borderId="6" xfId="0" applyNumberFormat="1" applyFont="1" applyFill="1" applyBorder="1" applyAlignment="1">
      <alignment horizontal="right"/>
    </xf>
    <xf numFmtId="164" fontId="8" fillId="9" borderId="3" xfId="0" applyNumberFormat="1" applyFont="1" applyFill="1" applyBorder="1" applyAlignment="1">
      <alignment horizontal="right"/>
    </xf>
    <xf numFmtId="0" fontId="10" fillId="10" borderId="4" xfId="0" applyFont="1" applyFill="1" applyBorder="1" applyAlignment="1">
      <alignment/>
    </xf>
    <xf numFmtId="164" fontId="10" fillId="10" borderId="4" xfId="0" applyNumberFormat="1" applyFont="1" applyFill="1" applyBorder="1" applyAlignment="1">
      <alignment horizontal="right"/>
    </xf>
    <xf numFmtId="0" fontId="2" fillId="11" borderId="4" xfId="0" applyFont="1" applyFill="1" applyBorder="1" applyAlignment="1">
      <alignment/>
    </xf>
    <xf numFmtId="164" fontId="8" fillId="11" borderId="4" xfId="0" applyNumberFormat="1" applyFont="1" applyFill="1" applyBorder="1" applyAlignment="1">
      <alignment horizontal="right"/>
    </xf>
    <xf numFmtId="164" fontId="3" fillId="11" borderId="4" xfId="0" applyNumberFormat="1" applyFont="1" applyFill="1" applyBorder="1" applyAlignment="1">
      <alignment horizontal="right"/>
    </xf>
    <xf numFmtId="164" fontId="3" fillId="11" borderId="5" xfId="0" applyNumberFormat="1" applyFont="1" applyFill="1" applyBorder="1" applyAlignment="1">
      <alignment horizontal="right"/>
    </xf>
    <xf numFmtId="164" fontId="3" fillId="11" borderId="6" xfId="0" applyNumberFormat="1" applyFont="1" applyFill="1" applyBorder="1" applyAlignment="1">
      <alignment horizontal="right"/>
    </xf>
    <xf numFmtId="164" fontId="3" fillId="11" borderId="3" xfId="0" applyNumberFormat="1" applyFont="1" applyFill="1" applyBorder="1" applyAlignment="1">
      <alignment horizontal="right"/>
    </xf>
    <xf numFmtId="164" fontId="2" fillId="11" borderId="5" xfId="0" applyNumberFormat="1" applyFont="1" applyFill="1" applyBorder="1" applyAlignment="1">
      <alignment/>
    </xf>
    <xf numFmtId="164" fontId="2" fillId="11" borderId="3" xfId="0" applyNumberFormat="1" applyFont="1" applyFill="1" applyBorder="1" applyAlignment="1">
      <alignment horizontal="right"/>
    </xf>
    <xf numFmtId="164" fontId="2" fillId="11" borderId="6" xfId="0" applyNumberFormat="1" applyFont="1" applyFill="1" applyBorder="1" applyAlignment="1">
      <alignment/>
    </xf>
    <xf numFmtId="164" fontId="2" fillId="11" borderId="4" xfId="0" applyNumberFormat="1" applyFont="1" applyFill="1" applyBorder="1" applyAlignment="1">
      <alignment horizontal="right"/>
    </xf>
    <xf numFmtId="164" fontId="2" fillId="11" borderId="4" xfId="0" applyNumberFormat="1" applyFont="1" applyFill="1" applyBorder="1" applyAlignment="1">
      <alignment/>
    </xf>
    <xf numFmtId="164" fontId="2" fillId="11" borderId="5" xfId="0" applyNumberFormat="1" applyFont="1" applyFill="1" applyBorder="1" applyAlignment="1">
      <alignment horizontal="right"/>
    </xf>
    <xf numFmtId="164" fontId="2" fillId="11" borderId="13" xfId="0" applyNumberFormat="1" applyFont="1" applyFill="1" applyBorder="1" applyAlignment="1">
      <alignment horizontal="right"/>
    </xf>
    <xf numFmtId="164" fontId="2" fillId="11" borderId="7" xfId="0" applyNumberFormat="1" applyFont="1" applyFill="1" applyBorder="1" applyAlignment="1">
      <alignment horizontal="right"/>
    </xf>
    <xf numFmtId="164" fontId="3" fillId="11" borderId="4" xfId="0" applyNumberFormat="1" applyFont="1" applyFill="1" applyBorder="1" applyAlignment="1">
      <alignment/>
    </xf>
    <xf numFmtId="164" fontId="3" fillId="11" borderId="5" xfId="0" applyNumberFormat="1" applyFont="1" applyFill="1" applyBorder="1" applyAlignment="1">
      <alignment/>
    </xf>
    <xf numFmtId="164" fontId="3" fillId="11" borderId="6" xfId="0" applyNumberFormat="1" applyFont="1" applyFill="1" applyBorder="1" applyAlignment="1">
      <alignment/>
    </xf>
    <xf numFmtId="0" fontId="0" fillId="11" borderId="1" xfId="0" applyFill="1" applyBorder="1" applyAlignment="1">
      <alignment/>
    </xf>
    <xf numFmtId="164" fontId="2" fillId="11" borderId="3" xfId="0" applyNumberFormat="1" applyFont="1" applyFill="1" applyBorder="1" applyAlignment="1">
      <alignment/>
    </xf>
    <xf numFmtId="164" fontId="8" fillId="11" borderId="4" xfId="0" applyNumberFormat="1" applyFont="1" applyFill="1" applyBorder="1" applyAlignment="1">
      <alignment/>
    </xf>
    <xf numFmtId="164" fontId="8" fillId="11" borderId="5" xfId="0" applyNumberFormat="1" applyFont="1" applyFill="1" applyBorder="1" applyAlignment="1">
      <alignment/>
    </xf>
    <xf numFmtId="164" fontId="8" fillId="11" borderId="6" xfId="0" applyNumberFormat="1" applyFont="1" applyFill="1" applyBorder="1" applyAlignment="1">
      <alignment/>
    </xf>
    <xf numFmtId="164" fontId="8" fillId="11" borderId="3" xfId="0" applyNumberFormat="1" applyFont="1" applyFill="1" applyBorder="1" applyAlignment="1">
      <alignment horizontal="right"/>
    </xf>
    <xf numFmtId="164" fontId="2" fillId="5" borderId="4" xfId="0" applyNumberFormat="1" applyFont="1" applyFill="1" applyBorder="1" applyAlignment="1">
      <alignment horizontal="right"/>
    </xf>
    <xf numFmtId="164" fontId="2" fillId="5" borderId="5" xfId="0" applyNumberFormat="1" applyFont="1" applyFill="1" applyBorder="1" applyAlignment="1">
      <alignment/>
    </xf>
    <xf numFmtId="164" fontId="2" fillId="5" borderId="6" xfId="0" applyNumberFormat="1" applyFont="1" applyFill="1" applyBorder="1" applyAlignment="1">
      <alignment/>
    </xf>
    <xf numFmtId="164" fontId="2" fillId="5" borderId="3" xfId="0" applyNumberFormat="1" applyFont="1" applyFill="1" applyBorder="1" applyAlignment="1">
      <alignment horizontal="right"/>
    </xf>
    <xf numFmtId="164" fontId="3" fillId="5" borderId="4" xfId="0" applyNumberFormat="1" applyFont="1" applyFill="1" applyBorder="1" applyAlignment="1">
      <alignment/>
    </xf>
    <xf numFmtId="164" fontId="3" fillId="5" borderId="4" xfId="0" applyNumberFormat="1" applyFont="1" applyFill="1" applyBorder="1" applyAlignment="1">
      <alignment horizontal="right"/>
    </xf>
    <xf numFmtId="164" fontId="3" fillId="5" borderId="6" xfId="0" applyNumberFormat="1" applyFont="1" applyFill="1" applyBorder="1" applyAlignment="1">
      <alignment/>
    </xf>
    <xf numFmtId="164" fontId="3" fillId="5" borderId="3" xfId="0" applyNumberFormat="1" applyFont="1" applyFill="1" applyBorder="1" applyAlignment="1">
      <alignment horizontal="right"/>
    </xf>
    <xf numFmtId="0" fontId="5" fillId="12" borderId="4" xfId="0" applyFont="1" applyFill="1" applyBorder="1" applyAlignment="1">
      <alignment/>
    </xf>
    <xf numFmtId="164" fontId="5" fillId="12" borderId="4" xfId="0" applyNumberFormat="1" applyFont="1" applyFill="1" applyBorder="1" applyAlignment="1">
      <alignment horizontal="right"/>
    </xf>
    <xf numFmtId="0" fontId="2" fillId="13" borderId="4" xfId="0" applyFont="1" applyFill="1" applyBorder="1" applyAlignment="1">
      <alignment/>
    </xf>
    <xf numFmtId="164" fontId="3" fillId="13" borderId="4" xfId="0" applyNumberFormat="1" applyFont="1" applyFill="1" applyBorder="1" applyAlignment="1">
      <alignment horizontal="right"/>
    </xf>
    <xf numFmtId="164" fontId="3" fillId="13" borderId="5" xfId="0" applyNumberFormat="1" applyFont="1" applyFill="1" applyBorder="1" applyAlignment="1">
      <alignment horizontal="right"/>
    </xf>
    <xf numFmtId="164" fontId="3" fillId="13" borderId="6" xfId="0" applyNumberFormat="1" applyFont="1" applyFill="1" applyBorder="1" applyAlignment="1">
      <alignment/>
    </xf>
    <xf numFmtId="164" fontId="3" fillId="13" borderId="3" xfId="0" applyNumberFormat="1" applyFont="1" applyFill="1" applyBorder="1" applyAlignment="1">
      <alignment horizontal="right"/>
    </xf>
    <xf numFmtId="0" fontId="5" fillId="14" borderId="4" xfId="0" applyFont="1" applyFill="1" applyBorder="1" applyAlignment="1">
      <alignment/>
    </xf>
    <xf numFmtId="164" fontId="5" fillId="14" borderId="4" xfId="0" applyNumberFormat="1" applyFont="1" applyFill="1" applyBorder="1" applyAlignment="1">
      <alignment horizontal="right"/>
    </xf>
    <xf numFmtId="0" fontId="2" fillId="15" borderId="4" xfId="0" applyFont="1" applyFill="1" applyBorder="1" applyAlignment="1">
      <alignment/>
    </xf>
    <xf numFmtId="164" fontId="3" fillId="15" borderId="4" xfId="0" applyNumberFormat="1" applyFont="1" applyFill="1" applyBorder="1" applyAlignment="1">
      <alignment/>
    </xf>
    <xf numFmtId="164" fontId="3" fillId="15" borderId="5" xfId="0" applyNumberFormat="1" applyFont="1" applyFill="1" applyBorder="1" applyAlignment="1">
      <alignment/>
    </xf>
    <xf numFmtId="164" fontId="3" fillId="15" borderId="6" xfId="0" applyNumberFormat="1" applyFont="1" applyFill="1" applyBorder="1" applyAlignment="1">
      <alignment/>
    </xf>
    <xf numFmtId="164" fontId="3" fillId="15" borderId="3" xfId="0" applyNumberFormat="1" applyFont="1" applyFill="1" applyBorder="1" applyAlignment="1">
      <alignment horizontal="right"/>
    </xf>
    <xf numFmtId="0" fontId="2" fillId="16" borderId="4" xfId="0" applyFont="1" applyFill="1" applyBorder="1" applyAlignment="1">
      <alignment/>
    </xf>
    <xf numFmtId="164" fontId="5" fillId="17" borderId="4" xfId="0" applyNumberFormat="1" applyFont="1" applyFill="1" applyBorder="1" applyAlignment="1">
      <alignment horizontal="right"/>
    </xf>
    <xf numFmtId="164" fontId="3" fillId="16" borderId="4" xfId="0" applyNumberFormat="1" applyFont="1" applyFill="1" applyBorder="1" applyAlignment="1">
      <alignment/>
    </xf>
    <xf numFmtId="164" fontId="3" fillId="16" borderId="5" xfId="0" applyNumberFormat="1" applyFont="1" applyFill="1" applyBorder="1" applyAlignment="1">
      <alignment/>
    </xf>
    <xf numFmtId="164" fontId="3" fillId="16" borderId="6" xfId="0" applyNumberFormat="1" applyFont="1" applyFill="1" applyBorder="1" applyAlignment="1">
      <alignment/>
    </xf>
    <xf numFmtId="164" fontId="3" fillId="16" borderId="3" xfId="0" applyNumberFormat="1" applyFont="1" applyFill="1" applyBorder="1" applyAlignment="1">
      <alignment horizontal="right"/>
    </xf>
    <xf numFmtId="164" fontId="8" fillId="16" borderId="4" xfId="0" applyNumberFormat="1" applyFont="1" applyFill="1" applyBorder="1" applyAlignment="1">
      <alignment horizontal="right"/>
    </xf>
    <xf numFmtId="164" fontId="8" fillId="16" borderId="4" xfId="0" applyNumberFormat="1" applyFont="1" applyFill="1" applyBorder="1" applyAlignment="1">
      <alignment/>
    </xf>
    <xf numFmtId="164" fontId="8" fillId="16" borderId="5" xfId="0" applyNumberFormat="1" applyFont="1" applyFill="1" applyBorder="1" applyAlignment="1">
      <alignment/>
    </xf>
    <xf numFmtId="164" fontId="8" fillId="16" borderId="6" xfId="0" applyNumberFormat="1" applyFont="1" applyFill="1" applyBorder="1" applyAlignment="1">
      <alignment/>
    </xf>
    <xf numFmtId="164" fontId="8" fillId="16" borderId="3" xfId="0" applyNumberFormat="1" applyFont="1" applyFill="1" applyBorder="1" applyAlignment="1">
      <alignment horizontal="right"/>
    </xf>
    <xf numFmtId="164" fontId="2" fillId="16" borderId="4" xfId="0" applyNumberFormat="1" applyFont="1" applyFill="1" applyBorder="1" applyAlignment="1">
      <alignment/>
    </xf>
    <xf numFmtId="164" fontId="2" fillId="16" borderId="5" xfId="0" applyNumberFormat="1" applyFont="1" applyFill="1" applyBorder="1" applyAlignment="1">
      <alignment/>
    </xf>
    <xf numFmtId="164" fontId="2" fillId="16" borderId="6" xfId="0" applyNumberFormat="1" applyFont="1" applyFill="1" applyBorder="1" applyAlignment="1">
      <alignment/>
    </xf>
    <xf numFmtId="164" fontId="2" fillId="16" borderId="3" xfId="0" applyNumberFormat="1" applyFont="1" applyFill="1" applyBorder="1" applyAlignment="1">
      <alignment horizontal="right"/>
    </xf>
    <xf numFmtId="164" fontId="3" fillId="16" borderId="5" xfId="0" applyNumberFormat="1" applyFont="1" applyFill="1" applyBorder="1" applyAlignment="1">
      <alignment horizontal="right"/>
    </xf>
    <xf numFmtId="164" fontId="3" fillId="16" borderId="6" xfId="0" applyNumberFormat="1" applyFont="1" applyFill="1" applyBorder="1" applyAlignment="1">
      <alignment horizontal="right"/>
    </xf>
    <xf numFmtId="164" fontId="3" fillId="16" borderId="4" xfId="0" applyNumberFormat="1" applyFont="1" applyFill="1" applyBorder="1" applyAlignment="1">
      <alignment horizontal="right"/>
    </xf>
    <xf numFmtId="0" fontId="0" fillId="16" borderId="1" xfId="0" applyFill="1" applyBorder="1" applyAlignment="1">
      <alignment/>
    </xf>
    <xf numFmtId="164" fontId="2" fillId="16" borderId="3" xfId="0" applyNumberFormat="1" applyFont="1" applyFill="1" applyBorder="1" applyAlignment="1">
      <alignment/>
    </xf>
    <xf numFmtId="164" fontId="2" fillId="16" borderId="5" xfId="0" applyNumberFormat="1" applyFont="1" applyFill="1" applyBorder="1" applyAlignment="1">
      <alignment horizontal="right"/>
    </xf>
    <xf numFmtId="164" fontId="2" fillId="16" borderId="14" xfId="0" applyNumberFormat="1" applyFont="1" applyFill="1" applyBorder="1" applyAlignment="1">
      <alignment horizontal="right"/>
    </xf>
    <xf numFmtId="164" fontId="2" fillId="16" borderId="15" xfId="0" applyNumberFormat="1" applyFont="1" applyFill="1" applyBorder="1" applyAlignment="1">
      <alignment horizontal="right"/>
    </xf>
    <xf numFmtId="164" fontId="2" fillId="16" borderId="4" xfId="0" applyNumberFormat="1" applyFont="1" applyFill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" fillId="2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8" fillId="0" borderId="16" xfId="0" applyNumberFormat="1" applyFont="1" applyBorder="1" applyAlignment="1">
      <alignment/>
    </xf>
    <xf numFmtId="164" fontId="8" fillId="0" borderId="16" xfId="0" applyNumberFormat="1" applyFont="1" applyBorder="1" applyAlignment="1">
      <alignment horizontal="right"/>
    </xf>
    <xf numFmtId="0" fontId="2" fillId="2" borderId="16" xfId="0" applyFont="1" applyFill="1" applyBorder="1" applyAlignment="1">
      <alignment/>
    </xf>
    <xf numFmtId="164" fontId="3" fillId="2" borderId="16" xfId="0" applyNumberFormat="1" applyFont="1" applyFill="1" applyBorder="1" applyAlignment="1">
      <alignment horizontal="right"/>
    </xf>
    <xf numFmtId="164" fontId="2" fillId="0" borderId="16" xfId="0" applyNumberFormat="1" applyFont="1" applyBorder="1" applyAlignment="1">
      <alignment/>
    </xf>
    <xf numFmtId="164" fontId="2" fillId="0" borderId="16" xfId="0" applyNumberFormat="1" applyFont="1" applyBorder="1" applyAlignment="1">
      <alignment horizontal="right"/>
    </xf>
    <xf numFmtId="164" fontId="2" fillId="2" borderId="16" xfId="0" applyNumberFormat="1" applyFont="1" applyFill="1" applyBorder="1" applyAlignment="1">
      <alignment/>
    </xf>
    <xf numFmtId="164" fontId="2" fillId="2" borderId="16" xfId="0" applyNumberFormat="1" applyFont="1" applyFill="1" applyBorder="1" applyAlignment="1">
      <alignment horizontal="right"/>
    </xf>
    <xf numFmtId="164" fontId="3" fillId="3" borderId="16" xfId="0" applyNumberFormat="1" applyFont="1" applyFill="1" applyBorder="1" applyAlignment="1">
      <alignment horizontal="right"/>
    </xf>
    <xf numFmtId="164" fontId="2" fillId="3" borderId="16" xfId="0" applyNumberFormat="1" applyFont="1" applyFill="1" applyBorder="1" applyAlignment="1">
      <alignment horizontal="right"/>
    </xf>
    <xf numFmtId="0" fontId="11" fillId="0" borderId="16" xfId="0" applyFont="1" applyBorder="1" applyAlignment="1">
      <alignment/>
    </xf>
    <xf numFmtId="0" fontId="11" fillId="2" borderId="16" xfId="0" applyFont="1" applyFill="1" applyBorder="1" applyAlignment="1">
      <alignment/>
    </xf>
    <xf numFmtId="0" fontId="11" fillId="3" borderId="0" xfId="0" applyFont="1" applyFill="1" applyAlignment="1">
      <alignment/>
    </xf>
    <xf numFmtId="0" fontId="12" fillId="0" borderId="0" xfId="0" applyFont="1" applyAlignment="1">
      <alignment horizontal="justify"/>
    </xf>
    <xf numFmtId="164" fontId="11" fillId="0" borderId="0" xfId="0" applyNumberFormat="1" applyFont="1" applyAlignment="1">
      <alignment/>
    </xf>
    <xf numFmtId="0" fontId="13" fillId="0" borderId="16" xfId="0" applyFont="1" applyBorder="1" applyAlignment="1">
      <alignment/>
    </xf>
    <xf numFmtId="0" fontId="5" fillId="2" borderId="16" xfId="0" applyFont="1" applyFill="1" applyBorder="1" applyAlignment="1">
      <alignment/>
    </xf>
    <xf numFmtId="164" fontId="5" fillId="2" borderId="16" xfId="0" applyNumberFormat="1" applyFont="1" applyFill="1" applyBorder="1" applyAlignment="1">
      <alignment horizontal="right"/>
    </xf>
    <xf numFmtId="0" fontId="14" fillId="2" borderId="16" xfId="0" applyFont="1" applyFill="1" applyBorder="1" applyAlignment="1">
      <alignment/>
    </xf>
    <xf numFmtId="0" fontId="1" fillId="18" borderId="16" xfId="0" applyFont="1" applyFill="1" applyBorder="1" applyAlignment="1">
      <alignment wrapText="1"/>
    </xf>
    <xf numFmtId="164" fontId="1" fillId="18" borderId="16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16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5" fillId="2" borderId="16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1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5" fillId="19" borderId="18" xfId="0" applyFont="1" applyFill="1" applyBorder="1" applyAlignment="1">
      <alignment horizontal="center"/>
    </xf>
    <xf numFmtId="0" fontId="5" fillId="19" borderId="7" xfId="0" applyFont="1" applyFill="1" applyBorder="1" applyAlignment="1">
      <alignment horizontal="center"/>
    </xf>
    <xf numFmtId="0" fontId="5" fillId="19" borderId="17" xfId="0" applyFont="1" applyFill="1" applyBorder="1" applyAlignment="1">
      <alignment horizontal="center"/>
    </xf>
    <xf numFmtId="0" fontId="9" fillId="0" borderId="17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4"/>
  <sheetViews>
    <sheetView tabSelected="1" workbookViewId="0" topLeftCell="A1">
      <selection activeCell="A7" sqref="A7:H7"/>
    </sheetView>
  </sheetViews>
  <sheetFormatPr defaultColWidth="9.140625" defaultRowHeight="12.75"/>
  <cols>
    <col min="1" max="1" width="19.140625" style="174" customWidth="1"/>
    <col min="2" max="2" width="15.8515625" style="174" customWidth="1"/>
    <col min="3" max="16384" width="9.140625" style="174" customWidth="1"/>
  </cols>
  <sheetData>
    <row r="1" spans="5:7" ht="12.75">
      <c r="E1" s="203" t="s">
        <v>37</v>
      </c>
      <c r="F1" s="203"/>
      <c r="G1" s="203"/>
    </row>
    <row r="2" spans="5:7" ht="12.75">
      <c r="E2" s="201" t="s">
        <v>60</v>
      </c>
      <c r="F2" s="201"/>
      <c r="G2" s="201"/>
    </row>
    <row r="3" spans="5:7" ht="12.75">
      <c r="E3" s="203" t="s">
        <v>38</v>
      </c>
      <c r="F3" s="203"/>
      <c r="G3" s="203"/>
    </row>
    <row r="4" spans="5:7" ht="12.75">
      <c r="E4" s="203" t="s">
        <v>61</v>
      </c>
      <c r="F4" s="203"/>
      <c r="G4" s="203"/>
    </row>
    <row r="5" spans="5:7" ht="12.75">
      <c r="E5" s="175"/>
      <c r="F5" s="175"/>
      <c r="G5" s="175"/>
    </row>
    <row r="6" spans="5:7" ht="12.75">
      <c r="E6" s="175"/>
      <c r="F6" s="175"/>
      <c r="G6" s="175"/>
    </row>
    <row r="7" spans="1:256" ht="12.75">
      <c r="A7" s="207" t="s">
        <v>36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/>
      <c r="DK7" s="207"/>
      <c r="DL7" s="207"/>
      <c r="DM7" s="207"/>
      <c r="DN7" s="207"/>
      <c r="DO7" s="207"/>
      <c r="DP7" s="207"/>
      <c r="DQ7" s="207"/>
      <c r="DR7" s="207"/>
      <c r="DS7" s="207"/>
      <c r="DT7" s="207"/>
      <c r="DU7" s="207"/>
      <c r="DV7" s="207"/>
      <c r="DW7" s="207"/>
      <c r="DX7" s="207"/>
      <c r="DY7" s="207"/>
      <c r="DZ7" s="207"/>
      <c r="EA7" s="207"/>
      <c r="EB7" s="207"/>
      <c r="EC7" s="207"/>
      <c r="ED7" s="207"/>
      <c r="EE7" s="207"/>
      <c r="EF7" s="207"/>
      <c r="EG7" s="207"/>
      <c r="EH7" s="207"/>
      <c r="EI7" s="207"/>
      <c r="EJ7" s="207"/>
      <c r="EK7" s="207"/>
      <c r="EL7" s="207"/>
      <c r="EM7" s="207"/>
      <c r="EN7" s="207"/>
      <c r="EO7" s="207"/>
      <c r="EP7" s="207"/>
      <c r="EQ7" s="207"/>
      <c r="ER7" s="207"/>
      <c r="ES7" s="207"/>
      <c r="ET7" s="207"/>
      <c r="EU7" s="207"/>
      <c r="EV7" s="207"/>
      <c r="EW7" s="207"/>
      <c r="EX7" s="207"/>
      <c r="EY7" s="207"/>
      <c r="EZ7" s="207"/>
      <c r="FA7" s="207"/>
      <c r="FB7" s="207"/>
      <c r="FC7" s="207"/>
      <c r="FD7" s="207"/>
      <c r="FE7" s="207"/>
      <c r="FF7" s="207"/>
      <c r="FG7" s="207"/>
      <c r="FH7" s="207"/>
      <c r="FI7" s="207"/>
      <c r="FJ7" s="207"/>
      <c r="FK7" s="207"/>
      <c r="FL7" s="207"/>
      <c r="FM7" s="207"/>
      <c r="FN7" s="207"/>
      <c r="FO7" s="207"/>
      <c r="FP7" s="207"/>
      <c r="FQ7" s="207"/>
      <c r="FR7" s="207"/>
      <c r="FS7" s="207"/>
      <c r="FT7" s="207"/>
      <c r="FU7" s="207"/>
      <c r="FV7" s="207"/>
      <c r="FW7" s="207"/>
      <c r="FX7" s="207"/>
      <c r="FY7" s="207"/>
      <c r="FZ7" s="207"/>
      <c r="GA7" s="207"/>
      <c r="GB7" s="207"/>
      <c r="GC7" s="207"/>
      <c r="GD7" s="207"/>
      <c r="GE7" s="207"/>
      <c r="GF7" s="207"/>
      <c r="GG7" s="207"/>
      <c r="GH7" s="207"/>
      <c r="GI7" s="207"/>
      <c r="GJ7" s="207"/>
      <c r="GK7" s="207"/>
      <c r="GL7" s="207"/>
      <c r="GM7" s="207"/>
      <c r="GN7" s="207"/>
      <c r="GO7" s="207"/>
      <c r="GP7" s="207"/>
      <c r="GQ7" s="207"/>
      <c r="GR7" s="207"/>
      <c r="GS7" s="207"/>
      <c r="GT7" s="207"/>
      <c r="GU7" s="207"/>
      <c r="GV7" s="207"/>
      <c r="GW7" s="207"/>
      <c r="GX7" s="207"/>
      <c r="GY7" s="207"/>
      <c r="GZ7" s="207"/>
      <c r="HA7" s="207"/>
      <c r="HB7" s="207"/>
      <c r="HC7" s="207"/>
      <c r="HD7" s="207"/>
      <c r="HE7" s="207"/>
      <c r="HF7" s="207"/>
      <c r="HG7" s="207"/>
      <c r="HH7" s="207"/>
      <c r="HI7" s="207"/>
      <c r="HJ7" s="207"/>
      <c r="HK7" s="207"/>
      <c r="HL7" s="207"/>
      <c r="HM7" s="207"/>
      <c r="HN7" s="207"/>
      <c r="HO7" s="207"/>
      <c r="HP7" s="207"/>
      <c r="HQ7" s="207"/>
      <c r="HR7" s="207"/>
      <c r="HS7" s="207"/>
      <c r="HT7" s="207"/>
      <c r="HU7" s="207"/>
      <c r="HV7" s="207"/>
      <c r="HW7" s="207"/>
      <c r="HX7" s="207"/>
      <c r="HY7" s="207"/>
      <c r="HZ7" s="207"/>
      <c r="IA7" s="207"/>
      <c r="IB7" s="207"/>
      <c r="IC7" s="207"/>
      <c r="ID7" s="207"/>
      <c r="IE7" s="207"/>
      <c r="IF7" s="207"/>
      <c r="IG7" s="207"/>
      <c r="IH7" s="207"/>
      <c r="II7" s="207"/>
      <c r="IJ7" s="207"/>
      <c r="IK7" s="207"/>
      <c r="IL7" s="207"/>
      <c r="IM7" s="207"/>
      <c r="IN7" s="207"/>
      <c r="IO7" s="207"/>
      <c r="IP7" s="207"/>
      <c r="IQ7" s="207"/>
      <c r="IR7" s="207"/>
      <c r="IS7" s="207"/>
      <c r="IT7" s="207"/>
      <c r="IU7" s="207"/>
      <c r="IV7" s="207"/>
    </row>
    <row r="8" spans="1:8" ht="12.75">
      <c r="A8" s="207"/>
      <c r="B8" s="207"/>
      <c r="C8" s="207"/>
      <c r="D8" s="207"/>
      <c r="E8" s="207"/>
      <c r="F8" s="207"/>
      <c r="G8" s="207"/>
      <c r="H8" s="207"/>
    </row>
    <row r="9" spans="1:8" ht="17.25" customHeight="1">
      <c r="A9" s="176" t="s">
        <v>0</v>
      </c>
      <c r="B9" s="176" t="s">
        <v>1</v>
      </c>
      <c r="C9" s="176">
        <v>2005</v>
      </c>
      <c r="D9" s="176">
        <v>2006</v>
      </c>
      <c r="E9" s="176">
        <v>2007</v>
      </c>
      <c r="F9" s="176">
        <v>2008</v>
      </c>
      <c r="G9" s="176">
        <v>2009</v>
      </c>
      <c r="H9" s="176" t="s">
        <v>2</v>
      </c>
    </row>
    <row r="10" spans="1:8" ht="12.75">
      <c r="A10" s="177">
        <v>1</v>
      </c>
      <c r="B10" s="177">
        <v>2</v>
      </c>
      <c r="C10" s="177">
        <v>3</v>
      </c>
      <c r="D10" s="177">
        <v>4</v>
      </c>
      <c r="E10" s="177">
        <v>5</v>
      </c>
      <c r="F10" s="177">
        <v>6</v>
      </c>
      <c r="G10" s="177">
        <v>7</v>
      </c>
      <c r="H10" s="177">
        <v>8</v>
      </c>
    </row>
    <row r="11" spans="1:8" ht="12.75">
      <c r="A11" s="204" t="s">
        <v>39</v>
      </c>
      <c r="B11" s="178" t="s">
        <v>4</v>
      </c>
      <c r="C11" s="179">
        <v>1040</v>
      </c>
      <c r="D11" s="180"/>
      <c r="E11" s="180"/>
      <c r="F11" s="180"/>
      <c r="G11" s="180"/>
      <c r="H11" s="173">
        <f aca="true" t="shared" si="0" ref="H11:H26">SUM(C11:G11)</f>
        <v>1040</v>
      </c>
    </row>
    <row r="12" spans="1:8" ht="12.75">
      <c r="A12" s="204"/>
      <c r="B12" s="178" t="s">
        <v>5</v>
      </c>
      <c r="C12" s="180"/>
      <c r="D12" s="180"/>
      <c r="E12" s="180"/>
      <c r="F12" s="180"/>
      <c r="G12" s="180"/>
      <c r="H12" s="173">
        <f t="shared" si="0"/>
        <v>0</v>
      </c>
    </row>
    <row r="13" spans="1:8" ht="12.75">
      <c r="A13" s="204"/>
      <c r="B13" s="178" t="s">
        <v>6</v>
      </c>
      <c r="C13" s="181"/>
      <c r="D13" s="173">
        <v>250</v>
      </c>
      <c r="E13" s="173">
        <v>250</v>
      </c>
      <c r="F13" s="173">
        <v>625</v>
      </c>
      <c r="G13" s="173">
        <v>625</v>
      </c>
      <c r="H13" s="173">
        <f t="shared" si="0"/>
        <v>1750</v>
      </c>
    </row>
    <row r="14" spans="1:8" ht="12.75">
      <c r="A14" s="204"/>
      <c r="B14" s="195" t="s">
        <v>58</v>
      </c>
      <c r="C14" s="180"/>
      <c r="D14" s="179"/>
      <c r="E14" s="179"/>
      <c r="F14" s="179"/>
      <c r="G14" s="179"/>
      <c r="H14" s="173">
        <f t="shared" si="0"/>
        <v>0</v>
      </c>
    </row>
    <row r="15" spans="1:8" ht="12.75">
      <c r="A15" s="204"/>
      <c r="B15" s="178" t="s">
        <v>35</v>
      </c>
      <c r="C15" s="181"/>
      <c r="D15" s="173">
        <v>750</v>
      </c>
      <c r="E15" s="173">
        <v>750</v>
      </c>
      <c r="F15" s="173">
        <v>1875</v>
      </c>
      <c r="G15" s="173">
        <v>1875</v>
      </c>
      <c r="H15" s="173">
        <f t="shared" si="0"/>
        <v>5250</v>
      </c>
    </row>
    <row r="16" spans="1:8" ht="12.75">
      <c r="A16" s="204"/>
      <c r="B16" s="182" t="s">
        <v>8</v>
      </c>
      <c r="C16" s="183">
        <v>1040</v>
      </c>
      <c r="D16" s="183">
        <v>1000</v>
      </c>
      <c r="E16" s="183">
        <v>1000</v>
      </c>
      <c r="F16" s="183">
        <v>2500</v>
      </c>
      <c r="G16" s="183">
        <v>2500</v>
      </c>
      <c r="H16" s="183">
        <f t="shared" si="0"/>
        <v>8040</v>
      </c>
    </row>
    <row r="17" spans="1:8" ht="12.75">
      <c r="A17" s="205" t="s">
        <v>40</v>
      </c>
      <c r="B17" s="178" t="s">
        <v>4</v>
      </c>
      <c r="C17" s="184">
        <v>100</v>
      </c>
      <c r="D17" s="185">
        <v>200</v>
      </c>
      <c r="E17" s="185">
        <v>375</v>
      </c>
      <c r="F17" s="184"/>
      <c r="G17" s="184"/>
      <c r="H17" s="185">
        <f t="shared" si="0"/>
        <v>675</v>
      </c>
    </row>
    <row r="18" spans="1:8" ht="12.75">
      <c r="A18" s="205"/>
      <c r="B18" s="178" t="s">
        <v>5</v>
      </c>
      <c r="C18" s="184"/>
      <c r="D18" s="184"/>
      <c r="E18" s="184"/>
      <c r="F18" s="184"/>
      <c r="G18" s="184"/>
      <c r="H18" s="185">
        <f t="shared" si="0"/>
        <v>0</v>
      </c>
    </row>
    <row r="19" spans="1:8" ht="12.75">
      <c r="A19" s="205"/>
      <c r="B19" s="178" t="s">
        <v>6</v>
      </c>
      <c r="C19" s="184"/>
      <c r="D19" s="185">
        <v>250</v>
      </c>
      <c r="E19" s="184"/>
      <c r="F19" s="184"/>
      <c r="G19" s="184"/>
      <c r="H19" s="185">
        <f t="shared" si="0"/>
        <v>250</v>
      </c>
    </row>
    <row r="20" spans="1:8" ht="12.75">
      <c r="A20" s="205"/>
      <c r="B20" s="195" t="s">
        <v>58</v>
      </c>
      <c r="C20" s="184"/>
      <c r="D20" s="184"/>
      <c r="E20" s="184"/>
      <c r="F20" s="184"/>
      <c r="G20" s="184"/>
      <c r="H20" s="185">
        <f t="shared" si="0"/>
        <v>0</v>
      </c>
    </row>
    <row r="21" spans="1:8" ht="12.75">
      <c r="A21" s="205"/>
      <c r="B21" s="178" t="s">
        <v>35</v>
      </c>
      <c r="C21" s="184"/>
      <c r="D21" s="185">
        <v>750</v>
      </c>
      <c r="E21" s="185">
        <v>1125</v>
      </c>
      <c r="F21" s="184"/>
      <c r="G21" s="184"/>
      <c r="H21" s="185">
        <f t="shared" si="0"/>
        <v>1875</v>
      </c>
    </row>
    <row r="22" spans="1:8" ht="12.75">
      <c r="A22" s="205"/>
      <c r="B22" s="182" t="s">
        <v>8</v>
      </c>
      <c r="C22" s="186">
        <v>100</v>
      </c>
      <c r="D22" s="187">
        <f>SUM(D17:D21)</f>
        <v>1200</v>
      </c>
      <c r="E22" s="187">
        <v>1500</v>
      </c>
      <c r="F22" s="187">
        <v>0</v>
      </c>
      <c r="G22" s="187">
        <v>0</v>
      </c>
      <c r="H22" s="187">
        <f t="shared" si="0"/>
        <v>2800</v>
      </c>
    </row>
    <row r="23" spans="1:8" ht="12.75">
      <c r="A23" s="204" t="s">
        <v>41</v>
      </c>
      <c r="B23" s="178" t="s">
        <v>4</v>
      </c>
      <c r="C23" s="184">
        <v>50</v>
      </c>
      <c r="D23" s="184"/>
      <c r="E23" s="184"/>
      <c r="F23" s="184"/>
      <c r="G23" s="184"/>
      <c r="H23" s="185">
        <f t="shared" si="0"/>
        <v>50</v>
      </c>
    </row>
    <row r="24" spans="1:8" ht="12.75">
      <c r="A24" s="204"/>
      <c r="B24" s="178" t="s">
        <v>5</v>
      </c>
      <c r="C24" s="184"/>
      <c r="D24" s="184"/>
      <c r="E24" s="184"/>
      <c r="F24" s="184"/>
      <c r="G24" s="184"/>
      <c r="H24" s="185">
        <f t="shared" si="0"/>
        <v>0</v>
      </c>
    </row>
    <row r="25" spans="1:8" ht="12.75">
      <c r="A25" s="204"/>
      <c r="B25" s="178" t="s">
        <v>6</v>
      </c>
      <c r="C25" s="185"/>
      <c r="D25" s="184"/>
      <c r="E25" s="184"/>
      <c r="F25" s="184"/>
      <c r="G25" s="184"/>
      <c r="H25" s="185">
        <f t="shared" si="0"/>
        <v>0</v>
      </c>
    </row>
    <row r="26" spans="1:8" ht="12.75">
      <c r="A26" s="204"/>
      <c r="B26" s="195" t="s">
        <v>58</v>
      </c>
      <c r="C26" s="184"/>
      <c r="D26" s="184"/>
      <c r="E26" s="184"/>
      <c r="F26" s="184"/>
      <c r="G26" s="184"/>
      <c r="H26" s="185">
        <f t="shared" si="0"/>
        <v>0</v>
      </c>
    </row>
    <row r="27" spans="1:8" ht="12.75">
      <c r="A27" s="204"/>
      <c r="B27" s="178" t="s">
        <v>35</v>
      </c>
      <c r="C27" s="184"/>
      <c r="D27" s="184"/>
      <c r="E27" s="184"/>
      <c r="F27" s="184"/>
      <c r="G27" s="184"/>
      <c r="H27" s="185">
        <v>0</v>
      </c>
    </row>
    <row r="28" spans="1:8" ht="12.75">
      <c r="A28" s="204"/>
      <c r="B28" s="182" t="s">
        <v>8</v>
      </c>
      <c r="C28" s="187">
        <v>50</v>
      </c>
      <c r="D28" s="187">
        <v>0</v>
      </c>
      <c r="E28" s="187">
        <v>0</v>
      </c>
      <c r="F28" s="187">
        <v>0</v>
      </c>
      <c r="G28" s="187">
        <v>0</v>
      </c>
      <c r="H28" s="187">
        <f aca="true" t="shared" si="1" ref="H28:H59">SUM(C28:G28)</f>
        <v>50</v>
      </c>
    </row>
    <row r="29" spans="1:8" ht="12.75">
      <c r="A29" s="204" t="s">
        <v>42</v>
      </c>
      <c r="B29" s="178" t="s">
        <v>4</v>
      </c>
      <c r="C29" s="173">
        <v>200</v>
      </c>
      <c r="D29" s="185">
        <v>200</v>
      </c>
      <c r="E29" s="184">
        <v>100</v>
      </c>
      <c r="F29" s="184"/>
      <c r="G29" s="184"/>
      <c r="H29" s="185">
        <f t="shared" si="1"/>
        <v>500</v>
      </c>
    </row>
    <row r="30" spans="1:8" ht="12.75">
      <c r="A30" s="204"/>
      <c r="B30" s="178" t="s">
        <v>5</v>
      </c>
      <c r="C30" s="180"/>
      <c r="D30" s="184"/>
      <c r="E30" s="184"/>
      <c r="F30" s="184"/>
      <c r="G30" s="184"/>
      <c r="H30" s="185">
        <f t="shared" si="1"/>
        <v>0</v>
      </c>
    </row>
    <row r="31" spans="1:8" ht="12.75">
      <c r="A31" s="204"/>
      <c r="B31" s="178" t="s">
        <v>6</v>
      </c>
      <c r="C31" s="181"/>
      <c r="D31" s="185">
        <v>700</v>
      </c>
      <c r="E31" s="184">
        <v>500</v>
      </c>
      <c r="F31" s="184"/>
      <c r="G31" s="184"/>
      <c r="H31" s="185">
        <f t="shared" si="1"/>
        <v>1200</v>
      </c>
    </row>
    <row r="32" spans="1:8" ht="12.75">
      <c r="A32" s="204"/>
      <c r="B32" s="195" t="s">
        <v>58</v>
      </c>
      <c r="C32" s="180"/>
      <c r="D32" s="184"/>
      <c r="E32" s="184"/>
      <c r="F32" s="184"/>
      <c r="G32" s="184"/>
      <c r="H32" s="185">
        <f t="shared" si="1"/>
        <v>0</v>
      </c>
    </row>
    <row r="33" spans="1:8" ht="12.75">
      <c r="A33" s="204"/>
      <c r="B33" s="178" t="s">
        <v>35</v>
      </c>
      <c r="C33" s="180"/>
      <c r="D33" s="184"/>
      <c r="E33" s="184"/>
      <c r="F33" s="184"/>
      <c r="G33" s="184"/>
      <c r="H33" s="185">
        <f t="shared" si="1"/>
        <v>0</v>
      </c>
    </row>
    <row r="34" spans="1:8" ht="12.75">
      <c r="A34" s="204"/>
      <c r="B34" s="182" t="s">
        <v>8</v>
      </c>
      <c r="C34" s="183">
        <v>200</v>
      </c>
      <c r="D34" s="187">
        <v>900</v>
      </c>
      <c r="E34" s="187">
        <f>SUM(E29:E33)</f>
        <v>600</v>
      </c>
      <c r="F34" s="187">
        <v>0</v>
      </c>
      <c r="G34" s="187">
        <v>0</v>
      </c>
      <c r="H34" s="187">
        <f t="shared" si="1"/>
        <v>1700</v>
      </c>
    </row>
    <row r="35" spans="1:8" ht="12.75">
      <c r="A35" s="204" t="s">
        <v>43</v>
      </c>
      <c r="B35" s="178" t="s">
        <v>4</v>
      </c>
      <c r="C35" s="184"/>
      <c r="D35" s="184"/>
      <c r="E35" s="184"/>
      <c r="F35" s="184"/>
      <c r="G35" s="184"/>
      <c r="H35" s="185">
        <f t="shared" si="1"/>
        <v>0</v>
      </c>
    </row>
    <row r="36" spans="1:8" ht="12.75">
      <c r="A36" s="204"/>
      <c r="B36" s="178" t="s">
        <v>5</v>
      </c>
      <c r="C36" s="184"/>
      <c r="D36" s="184"/>
      <c r="E36" s="184"/>
      <c r="F36" s="184"/>
      <c r="G36" s="184"/>
      <c r="H36" s="185">
        <f t="shared" si="1"/>
        <v>0</v>
      </c>
    </row>
    <row r="37" spans="1:8" ht="12.75">
      <c r="A37" s="204"/>
      <c r="B37" s="178" t="s">
        <v>6</v>
      </c>
      <c r="C37" s="185"/>
      <c r="D37" s="185">
        <v>120</v>
      </c>
      <c r="E37" s="184">
        <v>200</v>
      </c>
      <c r="F37" s="184"/>
      <c r="G37" s="184"/>
      <c r="H37" s="185">
        <f t="shared" si="1"/>
        <v>320</v>
      </c>
    </row>
    <row r="38" spans="1:8" ht="12.75">
      <c r="A38" s="204"/>
      <c r="B38" s="195" t="s">
        <v>58</v>
      </c>
      <c r="C38" s="184"/>
      <c r="D38" s="184"/>
      <c r="E38" s="184"/>
      <c r="F38" s="184"/>
      <c r="G38" s="184"/>
      <c r="H38" s="185">
        <f t="shared" si="1"/>
        <v>0</v>
      </c>
    </row>
    <row r="39" spans="1:8" ht="12.75">
      <c r="A39" s="204"/>
      <c r="B39" s="178" t="s">
        <v>35</v>
      </c>
      <c r="C39" s="184"/>
      <c r="D39" s="184"/>
      <c r="E39" s="184"/>
      <c r="F39" s="184"/>
      <c r="G39" s="184"/>
      <c r="H39" s="185">
        <f t="shared" si="1"/>
        <v>0</v>
      </c>
    </row>
    <row r="40" spans="1:8" ht="12.75">
      <c r="A40" s="204"/>
      <c r="B40" s="182" t="s">
        <v>8</v>
      </c>
      <c r="C40" s="187"/>
      <c r="D40" s="187">
        <v>120</v>
      </c>
      <c r="E40" s="187">
        <v>200</v>
      </c>
      <c r="F40" s="187">
        <v>0</v>
      </c>
      <c r="G40" s="187">
        <v>0</v>
      </c>
      <c r="H40" s="187">
        <f t="shared" si="1"/>
        <v>320</v>
      </c>
    </row>
    <row r="41" spans="1:8" ht="12.75">
      <c r="A41" s="205" t="s">
        <v>44</v>
      </c>
      <c r="B41" s="178" t="s">
        <v>4</v>
      </c>
      <c r="C41" s="184">
        <v>250</v>
      </c>
      <c r="D41" s="184">
        <v>300</v>
      </c>
      <c r="E41" s="184">
        <v>300</v>
      </c>
      <c r="F41" s="184">
        <v>300</v>
      </c>
      <c r="G41" s="184"/>
      <c r="H41" s="185">
        <f t="shared" si="1"/>
        <v>1150</v>
      </c>
    </row>
    <row r="42" spans="1:8" ht="12.75">
      <c r="A42" s="205"/>
      <c r="B42" s="178" t="s">
        <v>5</v>
      </c>
      <c r="C42" s="184"/>
      <c r="D42" s="184"/>
      <c r="E42" s="184"/>
      <c r="F42" s="184"/>
      <c r="G42" s="184"/>
      <c r="H42" s="185">
        <f t="shared" si="1"/>
        <v>0</v>
      </c>
    </row>
    <row r="43" spans="1:8" ht="12.75">
      <c r="A43" s="205"/>
      <c r="B43" s="178" t="s">
        <v>6</v>
      </c>
      <c r="C43" s="184"/>
      <c r="D43" s="184"/>
      <c r="E43" s="184"/>
      <c r="F43" s="184"/>
      <c r="G43" s="184"/>
      <c r="H43" s="185">
        <f t="shared" si="1"/>
        <v>0</v>
      </c>
    </row>
    <row r="44" spans="1:8" ht="12.75">
      <c r="A44" s="205"/>
      <c r="B44" s="195" t="s">
        <v>58</v>
      </c>
      <c r="C44" s="184"/>
      <c r="D44" s="184"/>
      <c r="E44" s="184"/>
      <c r="F44" s="184"/>
      <c r="G44" s="184"/>
      <c r="H44" s="185">
        <f t="shared" si="1"/>
        <v>0</v>
      </c>
    </row>
    <row r="45" spans="1:8" ht="12.75">
      <c r="A45" s="205"/>
      <c r="B45" s="178" t="s">
        <v>35</v>
      </c>
      <c r="C45" s="184"/>
      <c r="D45" s="184"/>
      <c r="E45" s="184"/>
      <c r="F45" s="184"/>
      <c r="G45" s="184"/>
      <c r="H45" s="185">
        <f t="shared" si="1"/>
        <v>0</v>
      </c>
    </row>
    <row r="46" spans="1:8" ht="12.75">
      <c r="A46" s="205"/>
      <c r="B46" s="182" t="s">
        <v>8</v>
      </c>
      <c r="C46" s="183">
        <v>250</v>
      </c>
      <c r="D46" s="187">
        <v>300</v>
      </c>
      <c r="E46" s="187">
        <v>300</v>
      </c>
      <c r="F46" s="187">
        <v>300</v>
      </c>
      <c r="G46" s="187">
        <v>300</v>
      </c>
      <c r="H46" s="187">
        <f t="shared" si="1"/>
        <v>1450</v>
      </c>
    </row>
    <row r="47" spans="1:8" ht="12.75">
      <c r="A47" s="205" t="s">
        <v>45</v>
      </c>
      <c r="B47" s="178" t="s">
        <v>4</v>
      </c>
      <c r="C47" s="179">
        <v>299.5</v>
      </c>
      <c r="D47" s="184"/>
      <c r="E47" s="184"/>
      <c r="F47" s="184"/>
      <c r="G47" s="184"/>
      <c r="H47" s="185">
        <f t="shared" si="1"/>
        <v>299.5</v>
      </c>
    </row>
    <row r="48" spans="1:8" ht="12.75">
      <c r="A48" s="205"/>
      <c r="B48" s="178" t="s">
        <v>5</v>
      </c>
      <c r="C48" s="179"/>
      <c r="D48" s="184"/>
      <c r="E48" s="184"/>
      <c r="F48" s="184"/>
      <c r="G48" s="184"/>
      <c r="H48" s="185">
        <f t="shared" si="1"/>
        <v>0</v>
      </c>
    </row>
    <row r="49" spans="1:8" ht="12.75">
      <c r="A49" s="205"/>
      <c r="B49" s="178" t="s">
        <v>6</v>
      </c>
      <c r="C49" s="173"/>
      <c r="D49" s="184"/>
      <c r="E49" s="184"/>
      <c r="F49" s="184"/>
      <c r="G49" s="184"/>
      <c r="H49" s="185">
        <f t="shared" si="1"/>
        <v>0</v>
      </c>
    </row>
    <row r="50" spans="1:8" ht="12.75">
      <c r="A50" s="205"/>
      <c r="B50" s="195" t="s">
        <v>58</v>
      </c>
      <c r="C50" s="179">
        <v>168.7</v>
      </c>
      <c r="D50" s="184"/>
      <c r="E50" s="184"/>
      <c r="F50" s="184"/>
      <c r="G50" s="184"/>
      <c r="H50" s="185">
        <f t="shared" si="1"/>
        <v>168.7</v>
      </c>
    </row>
    <row r="51" spans="1:8" ht="12.75">
      <c r="A51" s="205"/>
      <c r="B51" s="178" t="s">
        <v>35</v>
      </c>
      <c r="C51" s="173">
        <v>1264.7</v>
      </c>
      <c r="D51" s="184"/>
      <c r="E51" s="184"/>
      <c r="F51" s="184"/>
      <c r="G51" s="184"/>
      <c r="H51" s="185">
        <f t="shared" si="1"/>
        <v>1264.7</v>
      </c>
    </row>
    <row r="52" spans="1:8" ht="12.75">
      <c r="A52" s="205"/>
      <c r="B52" s="182" t="s">
        <v>8</v>
      </c>
      <c r="C52" s="183">
        <v>1732.9</v>
      </c>
      <c r="D52" s="187">
        <v>0</v>
      </c>
      <c r="E52" s="187">
        <v>0</v>
      </c>
      <c r="F52" s="187">
        <v>0</v>
      </c>
      <c r="G52" s="187">
        <v>0</v>
      </c>
      <c r="H52" s="187">
        <f t="shared" si="1"/>
        <v>1732.9</v>
      </c>
    </row>
    <row r="53" spans="1:8" ht="12.75">
      <c r="A53" s="204" t="s">
        <v>46</v>
      </c>
      <c r="B53" s="178" t="s">
        <v>4</v>
      </c>
      <c r="C53" s="188">
        <v>5</v>
      </c>
      <c r="D53" s="189"/>
      <c r="E53" s="189"/>
      <c r="F53" s="189"/>
      <c r="G53" s="189"/>
      <c r="H53" s="189">
        <f t="shared" si="1"/>
        <v>5</v>
      </c>
    </row>
    <row r="54" spans="1:8" ht="12.75">
      <c r="A54" s="204"/>
      <c r="B54" s="178" t="s">
        <v>5</v>
      </c>
      <c r="C54" s="188">
        <v>200</v>
      </c>
      <c r="D54" s="189"/>
      <c r="E54" s="189"/>
      <c r="F54" s="189"/>
      <c r="G54" s="189"/>
      <c r="H54" s="189">
        <f t="shared" si="1"/>
        <v>200</v>
      </c>
    </row>
    <row r="55" spans="1:8" ht="12.75">
      <c r="A55" s="204"/>
      <c r="B55" s="178" t="s">
        <v>6</v>
      </c>
      <c r="C55" s="188"/>
      <c r="D55" s="189"/>
      <c r="E55" s="189"/>
      <c r="F55" s="189"/>
      <c r="G55" s="189"/>
      <c r="H55" s="189">
        <f t="shared" si="1"/>
        <v>0</v>
      </c>
    </row>
    <row r="56" spans="1:8" ht="12.75">
      <c r="A56" s="204"/>
      <c r="B56" s="195" t="s">
        <v>58</v>
      </c>
      <c r="C56" s="188"/>
      <c r="D56" s="189"/>
      <c r="E56" s="189"/>
      <c r="F56" s="189"/>
      <c r="G56" s="189"/>
      <c r="H56" s="189">
        <f t="shared" si="1"/>
        <v>0</v>
      </c>
    </row>
    <row r="57" spans="1:8" ht="12.75">
      <c r="A57" s="204"/>
      <c r="B57" s="178" t="s">
        <v>35</v>
      </c>
      <c r="C57" s="188"/>
      <c r="D57" s="189"/>
      <c r="E57" s="189"/>
      <c r="F57" s="189"/>
      <c r="G57" s="189"/>
      <c r="H57" s="189">
        <f t="shared" si="1"/>
        <v>0</v>
      </c>
    </row>
    <row r="58" spans="1:8" ht="12.75" customHeight="1">
      <c r="A58" s="204"/>
      <c r="B58" s="182" t="s">
        <v>8</v>
      </c>
      <c r="C58" s="183">
        <v>205</v>
      </c>
      <c r="D58" s="187"/>
      <c r="E58" s="187"/>
      <c r="F58" s="187"/>
      <c r="G58" s="187"/>
      <c r="H58" s="187">
        <f t="shared" si="1"/>
        <v>205</v>
      </c>
    </row>
    <row r="59" spans="1:8" ht="12" customHeight="1">
      <c r="A59" s="204" t="s">
        <v>47</v>
      </c>
      <c r="B59" s="178" t="s">
        <v>4</v>
      </c>
      <c r="C59" s="173">
        <v>532</v>
      </c>
      <c r="D59" s="179"/>
      <c r="E59" s="179"/>
      <c r="F59" s="179"/>
      <c r="G59" s="179"/>
      <c r="H59" s="173">
        <f t="shared" si="1"/>
        <v>532</v>
      </c>
    </row>
    <row r="60" spans="1:8" ht="12" customHeight="1">
      <c r="A60" s="204"/>
      <c r="B60" s="178" t="s">
        <v>5</v>
      </c>
      <c r="C60" s="179">
        <v>2128</v>
      </c>
      <c r="D60" s="179"/>
      <c r="E60" s="179"/>
      <c r="F60" s="179"/>
      <c r="G60" s="179"/>
      <c r="H60" s="173">
        <f aca="true" t="shared" si="2" ref="H60:H91">SUM(C60:G60)</f>
        <v>2128</v>
      </c>
    </row>
    <row r="61" spans="1:8" ht="12.75">
      <c r="A61" s="204"/>
      <c r="B61" s="178" t="s">
        <v>6</v>
      </c>
      <c r="C61" s="179"/>
      <c r="D61" s="179"/>
      <c r="E61" s="179"/>
      <c r="F61" s="179"/>
      <c r="G61" s="179"/>
      <c r="H61" s="173">
        <f t="shared" si="2"/>
        <v>0</v>
      </c>
    </row>
    <row r="62" spans="1:8" ht="11.25" customHeight="1">
      <c r="A62" s="204"/>
      <c r="B62" s="195" t="s">
        <v>58</v>
      </c>
      <c r="C62" s="179"/>
      <c r="D62" s="179"/>
      <c r="E62" s="179"/>
      <c r="F62" s="179"/>
      <c r="G62" s="179"/>
      <c r="H62" s="173">
        <f t="shared" si="2"/>
        <v>0</v>
      </c>
    </row>
    <row r="63" spans="1:8" ht="11.25" customHeight="1">
      <c r="A63" s="204"/>
      <c r="B63" s="178" t="s">
        <v>35</v>
      </c>
      <c r="C63" s="173"/>
      <c r="D63" s="179"/>
      <c r="E63" s="179"/>
      <c r="F63" s="179"/>
      <c r="G63" s="179"/>
      <c r="H63" s="173">
        <f t="shared" si="2"/>
        <v>0</v>
      </c>
    </row>
    <row r="64" spans="1:8" ht="12.75">
      <c r="A64" s="204"/>
      <c r="B64" s="182" t="s">
        <v>8</v>
      </c>
      <c r="C64" s="183">
        <f>SUM(C59:C63)</f>
        <v>2660</v>
      </c>
      <c r="D64" s="183">
        <v>0</v>
      </c>
      <c r="E64" s="183">
        <v>0</v>
      </c>
      <c r="F64" s="183">
        <v>0</v>
      </c>
      <c r="G64" s="183">
        <v>0</v>
      </c>
      <c r="H64" s="183">
        <f t="shared" si="2"/>
        <v>2660</v>
      </c>
    </row>
    <row r="65" spans="1:8" ht="11.25" customHeight="1">
      <c r="A65" s="204" t="s">
        <v>48</v>
      </c>
      <c r="B65" s="178" t="s">
        <v>4</v>
      </c>
      <c r="C65" s="184"/>
      <c r="D65" s="184"/>
      <c r="E65" s="184"/>
      <c r="F65" s="184"/>
      <c r="G65" s="184"/>
      <c r="H65" s="185">
        <f t="shared" si="2"/>
        <v>0</v>
      </c>
    </row>
    <row r="66" spans="1:8" ht="12.75">
      <c r="A66" s="204"/>
      <c r="B66" s="178" t="s">
        <v>5</v>
      </c>
      <c r="C66" s="185"/>
      <c r="D66" s="185">
        <v>450</v>
      </c>
      <c r="E66" s="184"/>
      <c r="F66" s="184"/>
      <c r="G66" s="184"/>
      <c r="H66" s="185">
        <f t="shared" si="2"/>
        <v>450</v>
      </c>
    </row>
    <row r="67" spans="1:8" ht="12.75" customHeight="1">
      <c r="A67" s="204"/>
      <c r="B67" s="178" t="s">
        <v>6</v>
      </c>
      <c r="C67" s="184"/>
      <c r="D67" s="184"/>
      <c r="E67" s="184"/>
      <c r="F67" s="184"/>
      <c r="G67" s="184"/>
      <c r="H67" s="185">
        <f t="shared" si="2"/>
        <v>0</v>
      </c>
    </row>
    <row r="68" spans="1:8" ht="12" customHeight="1">
      <c r="A68" s="204"/>
      <c r="B68" s="195" t="s">
        <v>58</v>
      </c>
      <c r="C68" s="184"/>
      <c r="D68" s="184"/>
      <c r="E68" s="184"/>
      <c r="F68" s="184"/>
      <c r="G68" s="184"/>
      <c r="H68" s="185">
        <f t="shared" si="2"/>
        <v>0</v>
      </c>
    </row>
    <row r="69" spans="1:8" ht="12" customHeight="1">
      <c r="A69" s="204"/>
      <c r="B69" s="178" t="s">
        <v>35</v>
      </c>
      <c r="C69" s="185"/>
      <c r="D69" s="185">
        <v>1320</v>
      </c>
      <c r="E69" s="184"/>
      <c r="F69" s="184"/>
      <c r="G69" s="184"/>
      <c r="H69" s="185">
        <f t="shared" si="2"/>
        <v>1320</v>
      </c>
    </row>
    <row r="70" spans="1:8" ht="12.75">
      <c r="A70" s="204"/>
      <c r="B70" s="182" t="s">
        <v>8</v>
      </c>
      <c r="C70" s="187"/>
      <c r="D70" s="187">
        <v>1770</v>
      </c>
      <c r="E70" s="187">
        <v>0</v>
      </c>
      <c r="F70" s="187">
        <v>0</v>
      </c>
      <c r="G70" s="187">
        <v>0</v>
      </c>
      <c r="H70" s="187">
        <f t="shared" si="2"/>
        <v>1770</v>
      </c>
    </row>
    <row r="71" spans="1:8" ht="12" customHeight="1">
      <c r="A71" s="204" t="s">
        <v>49</v>
      </c>
      <c r="B71" s="178" t="s">
        <v>4</v>
      </c>
      <c r="C71" s="179"/>
      <c r="D71" s="179"/>
      <c r="E71" s="179"/>
      <c r="F71" s="179"/>
      <c r="G71" s="179"/>
      <c r="H71" s="173">
        <f t="shared" si="2"/>
        <v>0</v>
      </c>
    </row>
    <row r="72" spans="1:8" ht="12.75" customHeight="1">
      <c r="A72" s="204"/>
      <c r="B72" s="178" t="s">
        <v>5</v>
      </c>
      <c r="C72" s="179"/>
      <c r="D72" s="173"/>
      <c r="E72" s="173">
        <v>545</v>
      </c>
      <c r="F72" s="179"/>
      <c r="G72" s="179"/>
      <c r="H72" s="173">
        <f t="shared" si="2"/>
        <v>545</v>
      </c>
    </row>
    <row r="73" spans="1:8" ht="12" customHeight="1">
      <c r="A73" s="204"/>
      <c r="B73" s="178" t="s">
        <v>6</v>
      </c>
      <c r="C73" s="179"/>
      <c r="D73" s="179"/>
      <c r="E73" s="179"/>
      <c r="F73" s="179"/>
      <c r="G73" s="179"/>
      <c r="H73" s="173">
        <f t="shared" si="2"/>
        <v>0</v>
      </c>
    </row>
    <row r="74" spans="1:8" ht="11.25" customHeight="1">
      <c r="A74" s="204"/>
      <c r="B74" s="195" t="s">
        <v>58</v>
      </c>
      <c r="C74" s="179"/>
      <c r="D74" s="179"/>
      <c r="E74" s="179"/>
      <c r="F74" s="179"/>
      <c r="G74" s="179"/>
      <c r="H74" s="173">
        <f t="shared" si="2"/>
        <v>0</v>
      </c>
    </row>
    <row r="75" spans="1:8" ht="12.75">
      <c r="A75" s="204"/>
      <c r="B75" s="178" t="s">
        <v>35</v>
      </c>
      <c r="C75" s="179"/>
      <c r="D75" s="173"/>
      <c r="E75" s="173">
        <v>1725</v>
      </c>
      <c r="F75" s="179"/>
      <c r="G75" s="179"/>
      <c r="H75" s="173">
        <f t="shared" si="2"/>
        <v>1725</v>
      </c>
    </row>
    <row r="76" spans="1:8" ht="12.75">
      <c r="A76" s="204"/>
      <c r="B76" s="182" t="s">
        <v>8</v>
      </c>
      <c r="C76" s="183">
        <v>0</v>
      </c>
      <c r="D76" s="183"/>
      <c r="E76" s="183">
        <v>2270</v>
      </c>
      <c r="F76" s="183">
        <v>0</v>
      </c>
      <c r="G76" s="183">
        <v>0</v>
      </c>
      <c r="H76" s="183">
        <f t="shared" si="2"/>
        <v>2270</v>
      </c>
    </row>
    <row r="77" spans="1:8" ht="12.75">
      <c r="A77" s="204" t="s">
        <v>50</v>
      </c>
      <c r="B77" s="178" t="s">
        <v>4</v>
      </c>
      <c r="C77" s="184"/>
      <c r="D77" s="184"/>
      <c r="E77" s="190"/>
      <c r="F77" s="185">
        <v>225</v>
      </c>
      <c r="G77" s="184"/>
      <c r="H77" s="185">
        <f t="shared" si="2"/>
        <v>225</v>
      </c>
    </row>
    <row r="78" spans="1:8" ht="12.75">
      <c r="A78" s="204"/>
      <c r="B78" s="178" t="s">
        <v>5</v>
      </c>
      <c r="C78" s="184"/>
      <c r="D78" s="184"/>
      <c r="E78" s="190"/>
      <c r="F78" s="184"/>
      <c r="G78" s="184"/>
      <c r="H78" s="185">
        <f t="shared" si="2"/>
        <v>0</v>
      </c>
    </row>
    <row r="79" spans="1:8" ht="12.75">
      <c r="A79" s="204"/>
      <c r="B79" s="178" t="s">
        <v>6</v>
      </c>
      <c r="C79" s="184"/>
      <c r="D79" s="184"/>
      <c r="E79" s="190"/>
      <c r="F79" s="184"/>
      <c r="G79" s="184"/>
      <c r="H79" s="185">
        <f t="shared" si="2"/>
        <v>0</v>
      </c>
    </row>
    <row r="80" spans="1:8" ht="12.75">
      <c r="A80" s="204"/>
      <c r="B80" s="195" t="s">
        <v>58</v>
      </c>
      <c r="C80" s="184"/>
      <c r="D80" s="184"/>
      <c r="E80" s="190"/>
      <c r="F80" s="184"/>
      <c r="G80" s="184"/>
      <c r="H80" s="185">
        <f t="shared" si="2"/>
        <v>0</v>
      </c>
    </row>
    <row r="81" spans="1:8" ht="12.75">
      <c r="A81" s="204"/>
      <c r="B81" s="178" t="s">
        <v>35</v>
      </c>
      <c r="C81" s="184"/>
      <c r="D81" s="184"/>
      <c r="E81" s="190"/>
      <c r="F81" s="185">
        <v>675</v>
      </c>
      <c r="G81" s="184"/>
      <c r="H81" s="185">
        <f t="shared" si="2"/>
        <v>675</v>
      </c>
    </row>
    <row r="82" spans="1:8" ht="12.75">
      <c r="A82" s="204"/>
      <c r="B82" s="182" t="s">
        <v>8</v>
      </c>
      <c r="C82" s="187">
        <v>0</v>
      </c>
      <c r="D82" s="187">
        <v>0</v>
      </c>
      <c r="E82" s="191"/>
      <c r="F82" s="187">
        <v>900</v>
      </c>
      <c r="G82" s="187">
        <v>0</v>
      </c>
      <c r="H82" s="187">
        <f t="shared" si="2"/>
        <v>900</v>
      </c>
    </row>
    <row r="83" spans="1:8" ht="12.75">
      <c r="A83" s="204" t="s">
        <v>51</v>
      </c>
      <c r="B83" s="178" t="s">
        <v>4</v>
      </c>
      <c r="C83" s="184"/>
      <c r="D83" s="184"/>
      <c r="E83" s="190"/>
      <c r="F83" s="184"/>
      <c r="G83" s="184"/>
      <c r="H83" s="185">
        <f t="shared" si="2"/>
        <v>0</v>
      </c>
    </row>
    <row r="84" spans="1:8" ht="12.75">
      <c r="A84" s="204"/>
      <c r="B84" s="178" t="s">
        <v>5</v>
      </c>
      <c r="C84" s="184"/>
      <c r="D84" s="184"/>
      <c r="E84" s="190"/>
      <c r="F84" s="184"/>
      <c r="G84" s="185">
        <v>275</v>
      </c>
      <c r="H84" s="185">
        <f t="shared" si="2"/>
        <v>275</v>
      </c>
    </row>
    <row r="85" spans="1:8" ht="12.75">
      <c r="A85" s="204"/>
      <c r="B85" s="178" t="s">
        <v>6</v>
      </c>
      <c r="C85" s="184"/>
      <c r="D85" s="184"/>
      <c r="E85" s="190"/>
      <c r="F85" s="184"/>
      <c r="G85" s="184"/>
      <c r="H85" s="185">
        <f t="shared" si="2"/>
        <v>0</v>
      </c>
    </row>
    <row r="86" spans="1:8" ht="12.75">
      <c r="A86" s="204"/>
      <c r="B86" s="195" t="s">
        <v>58</v>
      </c>
      <c r="C86" s="184"/>
      <c r="D86" s="184"/>
      <c r="E86" s="190"/>
      <c r="F86" s="184"/>
      <c r="G86" s="184"/>
      <c r="H86" s="185">
        <f t="shared" si="2"/>
        <v>0</v>
      </c>
    </row>
    <row r="87" spans="1:8" ht="12.75">
      <c r="A87" s="204"/>
      <c r="B87" s="178" t="s">
        <v>35</v>
      </c>
      <c r="C87" s="184"/>
      <c r="D87" s="184"/>
      <c r="E87" s="190"/>
      <c r="F87" s="184"/>
      <c r="G87" s="185">
        <v>825</v>
      </c>
      <c r="H87" s="185">
        <f t="shared" si="2"/>
        <v>825</v>
      </c>
    </row>
    <row r="88" spans="1:8" ht="12.75">
      <c r="A88" s="204"/>
      <c r="B88" s="182" t="s">
        <v>8</v>
      </c>
      <c r="C88" s="187">
        <v>0</v>
      </c>
      <c r="D88" s="187">
        <v>0</v>
      </c>
      <c r="E88" s="191"/>
      <c r="F88" s="187">
        <v>0</v>
      </c>
      <c r="G88" s="187">
        <v>1100</v>
      </c>
      <c r="H88" s="187">
        <f t="shared" si="2"/>
        <v>1100</v>
      </c>
    </row>
    <row r="89" spans="1:8" ht="12.75">
      <c r="A89" s="204" t="s">
        <v>52</v>
      </c>
      <c r="B89" s="178" t="s">
        <v>4</v>
      </c>
      <c r="C89" s="173">
        <v>1845</v>
      </c>
      <c r="D89" s="173">
        <v>1500</v>
      </c>
      <c r="E89" s="173">
        <v>1493</v>
      </c>
      <c r="F89" s="179"/>
      <c r="G89" s="179"/>
      <c r="H89" s="173">
        <f t="shared" si="2"/>
        <v>4838</v>
      </c>
    </row>
    <row r="90" spans="1:8" ht="12.75">
      <c r="A90" s="204"/>
      <c r="B90" s="178" t="s">
        <v>5</v>
      </c>
      <c r="C90" s="179"/>
      <c r="D90" s="179"/>
      <c r="E90" s="179"/>
      <c r="F90" s="179"/>
      <c r="G90" s="179"/>
      <c r="H90" s="173">
        <f t="shared" si="2"/>
        <v>0</v>
      </c>
    </row>
    <row r="91" spans="1:8" ht="12.75">
      <c r="A91" s="204"/>
      <c r="B91" s="178" t="s">
        <v>6</v>
      </c>
      <c r="C91" s="173"/>
      <c r="D91" s="173"/>
      <c r="E91" s="173"/>
      <c r="F91" s="179"/>
      <c r="G91" s="179"/>
      <c r="H91" s="173">
        <f t="shared" si="2"/>
        <v>0</v>
      </c>
    </row>
    <row r="92" spans="1:8" ht="12.75">
      <c r="A92" s="204"/>
      <c r="B92" s="178" t="s">
        <v>14</v>
      </c>
      <c r="C92" s="179">
        <v>1000</v>
      </c>
      <c r="D92" s="179">
        <v>1000</v>
      </c>
      <c r="E92" s="179">
        <v>1000</v>
      </c>
      <c r="F92" s="179"/>
      <c r="G92" s="179"/>
      <c r="H92" s="173">
        <f aca="true" t="shared" si="3" ref="H92:H123">SUM(C92:G92)</f>
        <v>3000</v>
      </c>
    </row>
    <row r="93" spans="1:8" ht="12.75">
      <c r="A93" s="204"/>
      <c r="B93" s="178" t="s">
        <v>15</v>
      </c>
      <c r="C93" s="173">
        <v>500</v>
      </c>
      <c r="D93" s="173">
        <v>1000</v>
      </c>
      <c r="E93" s="173">
        <v>500</v>
      </c>
      <c r="F93" s="179"/>
      <c r="G93" s="179"/>
      <c r="H93" s="173">
        <f t="shared" si="3"/>
        <v>2000</v>
      </c>
    </row>
    <row r="94" spans="1:8" ht="12.75">
      <c r="A94" s="204"/>
      <c r="B94" s="178" t="s">
        <v>35</v>
      </c>
      <c r="C94" s="173"/>
      <c r="D94" s="173"/>
      <c r="E94" s="173"/>
      <c r="F94" s="179"/>
      <c r="G94" s="179"/>
      <c r="H94" s="173">
        <f t="shared" si="3"/>
        <v>0</v>
      </c>
    </row>
    <row r="95" spans="1:8" ht="12.75">
      <c r="A95" s="204"/>
      <c r="B95" s="182" t="s">
        <v>8</v>
      </c>
      <c r="C95" s="183">
        <f>SUM(C89:C94)</f>
        <v>3345</v>
      </c>
      <c r="D95" s="183">
        <f>SUM(D89:D94)</f>
        <v>3500</v>
      </c>
      <c r="E95" s="183">
        <f>SUM(E89:E94)</f>
        <v>2993</v>
      </c>
      <c r="F95" s="183">
        <v>0</v>
      </c>
      <c r="G95" s="183">
        <v>0</v>
      </c>
      <c r="H95" s="183">
        <f t="shared" si="3"/>
        <v>9838</v>
      </c>
    </row>
    <row r="96" spans="1:8" ht="12.75">
      <c r="A96" s="204" t="s">
        <v>53</v>
      </c>
      <c r="B96" s="178" t="s">
        <v>4</v>
      </c>
      <c r="C96" s="184"/>
      <c r="D96" s="184"/>
      <c r="E96" s="179"/>
      <c r="F96" s="179"/>
      <c r="G96" s="179"/>
      <c r="H96" s="173">
        <f t="shared" si="3"/>
        <v>0</v>
      </c>
    </row>
    <row r="97" spans="1:8" ht="12" customHeight="1">
      <c r="A97" s="204"/>
      <c r="B97" s="178" t="s">
        <v>5</v>
      </c>
      <c r="C97" s="184"/>
      <c r="D97" s="184"/>
      <c r="E97" s="179"/>
      <c r="F97" s="179"/>
      <c r="G97" s="179"/>
      <c r="H97" s="173">
        <f t="shared" si="3"/>
        <v>0</v>
      </c>
    </row>
    <row r="98" spans="1:8" ht="12" customHeight="1">
      <c r="A98" s="204"/>
      <c r="B98" s="178" t="s">
        <v>6</v>
      </c>
      <c r="C98" s="184"/>
      <c r="D98" s="184"/>
      <c r="E98" s="173">
        <v>330</v>
      </c>
      <c r="F98" s="173">
        <v>330</v>
      </c>
      <c r="G98" s="179"/>
      <c r="H98" s="173">
        <f t="shared" si="3"/>
        <v>660</v>
      </c>
    </row>
    <row r="99" spans="1:8" ht="11.25" customHeight="1">
      <c r="A99" s="204"/>
      <c r="B99" s="195" t="s">
        <v>58</v>
      </c>
      <c r="C99" s="184"/>
      <c r="D99" s="184"/>
      <c r="E99" s="179"/>
      <c r="F99" s="179"/>
      <c r="G99" s="179"/>
      <c r="H99" s="173">
        <f t="shared" si="3"/>
        <v>0</v>
      </c>
    </row>
    <row r="100" spans="1:8" ht="12" customHeight="1">
      <c r="A100" s="204"/>
      <c r="B100" s="178" t="s">
        <v>35</v>
      </c>
      <c r="C100" s="184"/>
      <c r="D100" s="184"/>
      <c r="E100" s="173">
        <v>470</v>
      </c>
      <c r="F100" s="173">
        <v>470</v>
      </c>
      <c r="G100" s="179"/>
      <c r="H100" s="173">
        <f t="shared" si="3"/>
        <v>940</v>
      </c>
    </row>
    <row r="101" spans="1:8" ht="11.25" customHeight="1">
      <c r="A101" s="204"/>
      <c r="B101" s="182" t="s">
        <v>8</v>
      </c>
      <c r="C101" s="187">
        <v>0</v>
      </c>
      <c r="D101" s="187">
        <v>0</v>
      </c>
      <c r="E101" s="183">
        <v>800</v>
      </c>
      <c r="F101" s="183">
        <v>800</v>
      </c>
      <c r="G101" s="183">
        <v>0</v>
      </c>
      <c r="H101" s="183">
        <f t="shared" si="3"/>
        <v>1600</v>
      </c>
    </row>
    <row r="102" spans="1:8" ht="11.25" customHeight="1">
      <c r="A102" s="204" t="s">
        <v>54</v>
      </c>
      <c r="B102" s="178" t="s">
        <v>4</v>
      </c>
      <c r="C102" s="184">
        <v>24</v>
      </c>
      <c r="D102" s="184"/>
      <c r="E102" s="184"/>
      <c r="F102" s="184"/>
      <c r="G102" s="184"/>
      <c r="H102" s="185">
        <f t="shared" si="3"/>
        <v>24</v>
      </c>
    </row>
    <row r="103" spans="1:8" ht="12" customHeight="1">
      <c r="A103" s="204"/>
      <c r="B103" s="178" t="s">
        <v>5</v>
      </c>
      <c r="C103" s="184"/>
      <c r="D103" s="184"/>
      <c r="E103" s="184"/>
      <c r="F103" s="185">
        <v>358</v>
      </c>
      <c r="G103" s="184"/>
      <c r="H103" s="185">
        <f t="shared" si="3"/>
        <v>358</v>
      </c>
    </row>
    <row r="104" spans="1:8" ht="11.25" customHeight="1">
      <c r="A104" s="204"/>
      <c r="B104" s="178" t="s">
        <v>6</v>
      </c>
      <c r="C104" s="184"/>
      <c r="D104" s="184"/>
      <c r="E104" s="184"/>
      <c r="F104" s="184"/>
      <c r="G104" s="184"/>
      <c r="H104" s="185">
        <f t="shared" si="3"/>
        <v>0</v>
      </c>
    </row>
    <row r="105" spans="1:8" ht="12" customHeight="1">
      <c r="A105" s="204"/>
      <c r="B105" s="195" t="s">
        <v>58</v>
      </c>
      <c r="C105" s="184"/>
      <c r="D105" s="184"/>
      <c r="E105" s="184"/>
      <c r="F105" s="184"/>
      <c r="G105" s="184"/>
      <c r="H105" s="185">
        <f t="shared" si="3"/>
        <v>0</v>
      </c>
    </row>
    <row r="106" spans="1:8" ht="11.25" customHeight="1">
      <c r="A106" s="204"/>
      <c r="B106" s="178" t="s">
        <v>35</v>
      </c>
      <c r="C106" s="184"/>
      <c r="D106" s="184"/>
      <c r="E106" s="184"/>
      <c r="F106" s="184"/>
      <c r="G106" s="184"/>
      <c r="H106" s="185">
        <f t="shared" si="3"/>
        <v>0</v>
      </c>
    </row>
    <row r="107" spans="1:8" ht="11.25" customHeight="1">
      <c r="A107" s="204"/>
      <c r="B107" s="182" t="s">
        <v>8</v>
      </c>
      <c r="C107" s="187">
        <f>SUM(C102:C106)</f>
        <v>24</v>
      </c>
      <c r="D107" s="187"/>
      <c r="E107" s="187">
        <v>0</v>
      </c>
      <c r="F107" s="187">
        <f>SUM(F102:F106)</f>
        <v>358</v>
      </c>
      <c r="G107" s="187">
        <v>0</v>
      </c>
      <c r="H107" s="187">
        <f t="shared" si="3"/>
        <v>382</v>
      </c>
    </row>
    <row r="108" spans="1:8" ht="12.75" customHeight="1">
      <c r="A108" s="204" t="s">
        <v>55</v>
      </c>
      <c r="B108" s="178" t="s">
        <v>4</v>
      </c>
      <c r="C108" s="173">
        <v>800</v>
      </c>
      <c r="D108" s="173">
        <v>800</v>
      </c>
      <c r="E108" s="173">
        <v>800</v>
      </c>
      <c r="F108" s="179"/>
      <c r="G108" s="179"/>
      <c r="H108" s="173">
        <f t="shared" si="3"/>
        <v>2400</v>
      </c>
    </row>
    <row r="109" spans="1:8" ht="12.75" customHeight="1">
      <c r="A109" s="204"/>
      <c r="B109" s="178" t="s">
        <v>5</v>
      </c>
      <c r="C109" s="179"/>
      <c r="D109" s="179"/>
      <c r="E109" s="179"/>
      <c r="F109" s="179"/>
      <c r="G109" s="179"/>
      <c r="H109" s="173">
        <f t="shared" si="3"/>
        <v>0</v>
      </c>
    </row>
    <row r="110" spans="1:8" ht="11.25" customHeight="1">
      <c r="A110" s="204"/>
      <c r="B110" s="178" t="s">
        <v>6</v>
      </c>
      <c r="C110" s="179"/>
      <c r="D110" s="179"/>
      <c r="E110" s="179"/>
      <c r="F110" s="179"/>
      <c r="G110" s="179"/>
      <c r="H110" s="173">
        <f t="shared" si="3"/>
        <v>0</v>
      </c>
    </row>
    <row r="111" spans="1:8" ht="12.75">
      <c r="A111" s="204"/>
      <c r="B111" s="195" t="s">
        <v>58</v>
      </c>
      <c r="C111" s="179"/>
      <c r="D111" s="179"/>
      <c r="E111" s="179"/>
      <c r="F111" s="179"/>
      <c r="G111" s="179"/>
      <c r="H111" s="173">
        <f t="shared" si="3"/>
        <v>0</v>
      </c>
    </row>
    <row r="112" spans="1:8" ht="12.75">
      <c r="A112" s="204"/>
      <c r="B112" s="178" t="s">
        <v>35</v>
      </c>
      <c r="C112" s="179"/>
      <c r="D112" s="179"/>
      <c r="E112" s="179"/>
      <c r="F112" s="179"/>
      <c r="G112" s="179"/>
      <c r="H112" s="173">
        <f t="shared" si="3"/>
        <v>0</v>
      </c>
    </row>
    <row r="113" spans="1:8" ht="12" customHeight="1">
      <c r="A113" s="204"/>
      <c r="B113" s="182" t="s">
        <v>8</v>
      </c>
      <c r="C113" s="183">
        <v>800</v>
      </c>
      <c r="D113" s="183">
        <v>800</v>
      </c>
      <c r="E113" s="183">
        <v>800</v>
      </c>
      <c r="F113" s="183">
        <v>0</v>
      </c>
      <c r="G113" s="183">
        <v>0</v>
      </c>
      <c r="H113" s="183">
        <f t="shared" si="3"/>
        <v>2400</v>
      </c>
    </row>
    <row r="114" spans="1:8" ht="12.75">
      <c r="A114" s="205" t="s">
        <v>56</v>
      </c>
      <c r="B114" s="178" t="s">
        <v>4</v>
      </c>
      <c r="C114" s="173">
        <v>150</v>
      </c>
      <c r="D114" s="173">
        <v>100</v>
      </c>
      <c r="E114" s="173">
        <v>100</v>
      </c>
      <c r="F114" s="173">
        <v>100</v>
      </c>
      <c r="G114" s="179"/>
      <c r="H114" s="173">
        <f t="shared" si="3"/>
        <v>450</v>
      </c>
    </row>
    <row r="115" spans="1:8" ht="12.75">
      <c r="A115" s="205"/>
      <c r="B115" s="178" t="s">
        <v>5</v>
      </c>
      <c r="C115" s="179"/>
      <c r="D115" s="179"/>
      <c r="E115" s="179"/>
      <c r="F115" s="179"/>
      <c r="G115" s="179"/>
      <c r="H115" s="173">
        <f t="shared" si="3"/>
        <v>0</v>
      </c>
    </row>
    <row r="116" spans="1:8" ht="12.75">
      <c r="A116" s="205"/>
      <c r="B116" s="178" t="s">
        <v>6</v>
      </c>
      <c r="C116" s="179"/>
      <c r="D116" s="179"/>
      <c r="E116" s="179"/>
      <c r="F116" s="179"/>
      <c r="G116" s="179"/>
      <c r="H116" s="173">
        <f t="shared" si="3"/>
        <v>0</v>
      </c>
    </row>
    <row r="117" spans="1:8" ht="12.75">
      <c r="A117" s="205"/>
      <c r="B117" s="195" t="s">
        <v>58</v>
      </c>
      <c r="C117" s="179"/>
      <c r="D117" s="179"/>
      <c r="E117" s="179"/>
      <c r="F117" s="179"/>
      <c r="G117" s="179"/>
      <c r="H117" s="173">
        <f t="shared" si="3"/>
        <v>0</v>
      </c>
    </row>
    <row r="118" spans="1:8" ht="12.75">
      <c r="A118" s="205"/>
      <c r="B118" s="178" t="s">
        <v>35</v>
      </c>
      <c r="C118" s="179"/>
      <c r="D118" s="179"/>
      <c r="E118" s="179"/>
      <c r="F118" s="179"/>
      <c r="G118" s="179"/>
      <c r="H118" s="173">
        <f t="shared" si="3"/>
        <v>0</v>
      </c>
    </row>
    <row r="119" spans="1:8" ht="12.75">
      <c r="A119" s="205"/>
      <c r="B119" s="182" t="s">
        <v>8</v>
      </c>
      <c r="C119" s="183">
        <v>150</v>
      </c>
      <c r="D119" s="183">
        <v>100</v>
      </c>
      <c r="E119" s="183">
        <v>100</v>
      </c>
      <c r="F119" s="183">
        <v>100</v>
      </c>
      <c r="G119" s="183">
        <v>0</v>
      </c>
      <c r="H119" s="183">
        <f t="shared" si="3"/>
        <v>450</v>
      </c>
    </row>
    <row r="120" spans="1:8" ht="12.75">
      <c r="A120" s="205" t="s">
        <v>57</v>
      </c>
      <c r="B120" s="178" t="s">
        <v>4</v>
      </c>
      <c r="C120" s="179">
        <v>200</v>
      </c>
      <c r="D120" s="179"/>
      <c r="E120" s="179"/>
      <c r="F120" s="179"/>
      <c r="G120" s="179"/>
      <c r="H120" s="173">
        <f t="shared" si="3"/>
        <v>200</v>
      </c>
    </row>
    <row r="121" spans="1:12" ht="12.75">
      <c r="A121" s="205"/>
      <c r="B121" s="178" t="s">
        <v>5</v>
      </c>
      <c r="C121" s="180"/>
      <c r="D121" s="179"/>
      <c r="E121" s="179"/>
      <c r="F121" s="179"/>
      <c r="G121" s="179"/>
      <c r="H121" s="173">
        <f t="shared" si="3"/>
        <v>0</v>
      </c>
      <c r="L121" s="192"/>
    </row>
    <row r="122" spans="1:12" ht="12.75">
      <c r="A122" s="205"/>
      <c r="B122" s="178" t="s">
        <v>6</v>
      </c>
      <c r="C122" s="181"/>
      <c r="D122" s="179"/>
      <c r="E122" s="179"/>
      <c r="F122" s="179"/>
      <c r="G122" s="179"/>
      <c r="H122" s="173">
        <f t="shared" si="3"/>
        <v>0</v>
      </c>
      <c r="L122" s="192"/>
    </row>
    <row r="123" spans="1:8" ht="12.75">
      <c r="A123" s="205"/>
      <c r="B123" s="195" t="s">
        <v>58</v>
      </c>
      <c r="C123" s="179">
        <v>120</v>
      </c>
      <c r="D123" s="179"/>
      <c r="E123" s="179"/>
      <c r="F123" s="179"/>
      <c r="G123" s="179"/>
      <c r="H123" s="173">
        <f t="shared" si="3"/>
        <v>120</v>
      </c>
    </row>
    <row r="124" spans="1:8" ht="12.75">
      <c r="A124" s="205"/>
      <c r="B124" s="178" t="s">
        <v>35</v>
      </c>
      <c r="C124" s="173">
        <v>900</v>
      </c>
      <c r="D124" s="179"/>
      <c r="E124" s="179"/>
      <c r="F124" s="179"/>
      <c r="G124" s="179"/>
      <c r="H124" s="173">
        <f aca="true" t="shared" si="4" ref="H124:H131">SUM(C124:G124)</f>
        <v>900</v>
      </c>
    </row>
    <row r="125" spans="1:8" ht="12.75">
      <c r="A125" s="205"/>
      <c r="B125" s="182" t="s">
        <v>8</v>
      </c>
      <c r="C125" s="183">
        <f>SUM(C120:C124)</f>
        <v>1220</v>
      </c>
      <c r="D125" s="183">
        <f>SUM(D120:D124)</f>
        <v>0</v>
      </c>
      <c r="E125" s="183">
        <v>0</v>
      </c>
      <c r="F125" s="183">
        <v>0</v>
      </c>
      <c r="G125" s="183">
        <v>0</v>
      </c>
      <c r="H125" s="183">
        <f t="shared" si="4"/>
        <v>1220</v>
      </c>
    </row>
    <row r="126" spans="1:8" ht="12.75">
      <c r="A126" s="208" t="s">
        <v>30</v>
      </c>
      <c r="B126" s="178" t="s">
        <v>4</v>
      </c>
      <c r="C126" s="179">
        <v>4.2</v>
      </c>
      <c r="D126" s="179">
        <v>313</v>
      </c>
      <c r="E126" s="179">
        <v>769</v>
      </c>
      <c r="F126" s="179">
        <v>447</v>
      </c>
      <c r="G126" s="179"/>
      <c r="H126" s="173">
        <f t="shared" si="4"/>
        <v>1533.2</v>
      </c>
    </row>
    <row r="127" spans="1:8" ht="12.75">
      <c r="A127" s="208"/>
      <c r="B127" s="178" t="s">
        <v>5</v>
      </c>
      <c r="C127" s="179"/>
      <c r="D127" s="179"/>
      <c r="E127" s="179"/>
      <c r="F127" s="179"/>
      <c r="G127" s="179"/>
      <c r="H127" s="173">
        <f t="shared" si="4"/>
        <v>0</v>
      </c>
    </row>
    <row r="128" spans="1:8" ht="12.75">
      <c r="A128" s="208"/>
      <c r="B128" s="178" t="s">
        <v>6</v>
      </c>
      <c r="C128" s="173"/>
      <c r="D128" s="173"/>
      <c r="E128" s="173"/>
      <c r="F128" s="173"/>
      <c r="G128" s="179"/>
      <c r="H128" s="173">
        <f t="shared" si="4"/>
        <v>0</v>
      </c>
    </row>
    <row r="129" spans="1:8" ht="12.75">
      <c r="A129" s="208"/>
      <c r="B129" s="195" t="s">
        <v>58</v>
      </c>
      <c r="C129" s="179"/>
      <c r="D129" s="179"/>
      <c r="E129" s="179"/>
      <c r="F129" s="179"/>
      <c r="G129" s="179"/>
      <c r="H129" s="173">
        <f t="shared" si="4"/>
        <v>0</v>
      </c>
    </row>
    <row r="130" spans="1:8" ht="12.75">
      <c r="A130" s="208"/>
      <c r="B130" s="178" t="s">
        <v>35</v>
      </c>
      <c r="C130" s="179"/>
      <c r="D130" s="179"/>
      <c r="E130" s="179"/>
      <c r="F130" s="179"/>
      <c r="G130" s="179"/>
      <c r="H130" s="173">
        <f t="shared" si="4"/>
        <v>0</v>
      </c>
    </row>
    <row r="131" spans="1:8" ht="12.75">
      <c r="A131" s="208"/>
      <c r="B131" s="182" t="s">
        <v>8</v>
      </c>
      <c r="C131" s="183">
        <f>SUM(C126:C130)</f>
        <v>4.2</v>
      </c>
      <c r="D131" s="183">
        <v>313</v>
      </c>
      <c r="E131" s="183">
        <v>769</v>
      </c>
      <c r="F131" s="183">
        <v>447</v>
      </c>
      <c r="G131" s="183">
        <v>0</v>
      </c>
      <c r="H131" s="183">
        <f t="shared" si="4"/>
        <v>1533.2</v>
      </c>
    </row>
    <row r="132" spans="1:8" ht="12.75">
      <c r="A132" s="206" t="s">
        <v>16</v>
      </c>
      <c r="B132" s="196" t="s">
        <v>4</v>
      </c>
      <c r="C132" s="197">
        <f>SUM(C11+C17+C23+C29+C35+C41+C47+C53+C59+C65+C71+C77+C83+C89+C96+C102+C108+C114+C120+C126)</f>
        <v>5499.7</v>
      </c>
      <c r="D132" s="197">
        <v>3413</v>
      </c>
      <c r="E132" s="197">
        <f aca="true" t="shared" si="5" ref="E132:H134">SUM(E11+E17+E23+E29+E35+E41+E47+E53+E59+E65+E71+E77+E83+E89+E96+E102+E108+E114+E120+E126)</f>
        <v>3937</v>
      </c>
      <c r="F132" s="197">
        <f t="shared" si="5"/>
        <v>1072</v>
      </c>
      <c r="G132" s="197">
        <f t="shared" si="5"/>
        <v>0</v>
      </c>
      <c r="H132" s="197">
        <f t="shared" si="5"/>
        <v>13921.7</v>
      </c>
    </row>
    <row r="133" spans="1:8" ht="12.75">
      <c r="A133" s="206"/>
      <c r="B133" s="196" t="s">
        <v>5</v>
      </c>
      <c r="C133" s="197">
        <f>SUM(C12+C18+C24+C30+C36+C42+C48+C54+C60+C66+C72+C78+C84+C90+C97+C103+C109+C115+C121+C127)</f>
        <v>2328</v>
      </c>
      <c r="D133" s="197">
        <f>SUM(D12+D18+D24+D30+D36+D42+D48+D54+D60+D66+D72+D78+D84+D90+D97+D103+D109+D115+D121+D127)</f>
        <v>450</v>
      </c>
      <c r="E133" s="197">
        <f t="shared" si="5"/>
        <v>545</v>
      </c>
      <c r="F133" s="197">
        <f t="shared" si="5"/>
        <v>358</v>
      </c>
      <c r="G133" s="197">
        <f t="shared" si="5"/>
        <v>275</v>
      </c>
      <c r="H133" s="197">
        <f t="shared" si="5"/>
        <v>3956</v>
      </c>
    </row>
    <row r="134" spans="1:8" ht="12.75">
      <c r="A134" s="206"/>
      <c r="B134" s="196" t="s">
        <v>6</v>
      </c>
      <c r="C134" s="197">
        <f>SUM(C13+C19+C25+C31+C37+C43+C49+C55+C61+C67+C73+C79+C85+C91+C98+C104+C110+C116+C122+C128)</f>
        <v>0</v>
      </c>
      <c r="D134" s="197">
        <f>SUM(D13+D19+D25+D31+D37+D43+D49+D55+D61+D67+D73+D79+D85+D91+D98+D104+D110+D116+D122+D128)</f>
        <v>1320</v>
      </c>
      <c r="E134" s="197">
        <f t="shared" si="5"/>
        <v>1280</v>
      </c>
      <c r="F134" s="197">
        <f t="shared" si="5"/>
        <v>955</v>
      </c>
      <c r="G134" s="197">
        <f t="shared" si="5"/>
        <v>625</v>
      </c>
      <c r="H134" s="197">
        <f t="shared" si="5"/>
        <v>4180</v>
      </c>
    </row>
    <row r="135" spans="1:8" ht="12.75">
      <c r="A135" s="206"/>
      <c r="B135" s="196" t="s">
        <v>19</v>
      </c>
      <c r="C135" s="197">
        <f aca="true" t="shared" si="6" ref="C135:H135">SUM(C69+C75)</f>
        <v>0</v>
      </c>
      <c r="D135" s="197">
        <f t="shared" si="6"/>
        <v>1320</v>
      </c>
      <c r="E135" s="197">
        <f t="shared" si="6"/>
        <v>1725</v>
      </c>
      <c r="F135" s="197">
        <f t="shared" si="6"/>
        <v>0</v>
      </c>
      <c r="G135" s="197">
        <f t="shared" si="6"/>
        <v>0</v>
      </c>
      <c r="H135" s="197">
        <f t="shared" si="6"/>
        <v>3045</v>
      </c>
    </row>
    <row r="136" spans="1:8" ht="12.75">
      <c r="A136" s="206"/>
      <c r="B136" s="198" t="s">
        <v>59</v>
      </c>
      <c r="C136" s="197">
        <f aca="true" t="shared" si="7" ref="C136:H136">SUM(C14+C20+C26+C32+C38+C44+C50+C56+C62+C68+C74+C80+C86+C99+C105+C111+C117+C123+C129)</f>
        <v>288.7</v>
      </c>
      <c r="D136" s="197">
        <f t="shared" si="7"/>
        <v>0</v>
      </c>
      <c r="E136" s="197">
        <f t="shared" si="7"/>
        <v>0</v>
      </c>
      <c r="F136" s="197">
        <f t="shared" si="7"/>
        <v>0</v>
      </c>
      <c r="G136" s="197">
        <f t="shared" si="7"/>
        <v>0</v>
      </c>
      <c r="H136" s="197">
        <f t="shared" si="7"/>
        <v>288.7</v>
      </c>
    </row>
    <row r="137" spans="1:8" ht="12.75">
      <c r="A137" s="206"/>
      <c r="B137" s="196" t="s">
        <v>15</v>
      </c>
      <c r="C137" s="197">
        <f aca="true" t="shared" si="8" ref="C137:H137">SUM(C93)</f>
        <v>500</v>
      </c>
      <c r="D137" s="197">
        <f t="shared" si="8"/>
        <v>1000</v>
      </c>
      <c r="E137" s="197">
        <f t="shared" si="8"/>
        <v>500</v>
      </c>
      <c r="F137" s="197">
        <f t="shared" si="8"/>
        <v>0</v>
      </c>
      <c r="G137" s="197">
        <f t="shared" si="8"/>
        <v>0</v>
      </c>
      <c r="H137" s="197">
        <f t="shared" si="8"/>
        <v>2000</v>
      </c>
    </row>
    <row r="138" spans="1:8" ht="12.75">
      <c r="A138" s="206"/>
      <c r="B138" s="196" t="s">
        <v>14</v>
      </c>
      <c r="C138" s="197">
        <f aca="true" t="shared" si="9" ref="C138:H138">SUM(C92)</f>
        <v>1000</v>
      </c>
      <c r="D138" s="197">
        <f t="shared" si="9"/>
        <v>1000</v>
      </c>
      <c r="E138" s="197">
        <f t="shared" si="9"/>
        <v>1000</v>
      </c>
      <c r="F138" s="197">
        <f t="shared" si="9"/>
        <v>0</v>
      </c>
      <c r="G138" s="197">
        <f t="shared" si="9"/>
        <v>0</v>
      </c>
      <c r="H138" s="197">
        <f t="shared" si="9"/>
        <v>3000</v>
      </c>
    </row>
    <row r="139" spans="1:8" ht="12.75">
      <c r="A139" s="206"/>
      <c r="B139" s="196" t="s">
        <v>35</v>
      </c>
      <c r="C139" s="197">
        <f aca="true" t="shared" si="10" ref="C139:H139">SUM(C15+C21+C27+C33+C39+C45+C51+C57+C63+C81+C87+C94+C100+C106+C112+C118+C124+C130)</f>
        <v>2164.7</v>
      </c>
      <c r="D139" s="197">
        <f t="shared" si="10"/>
        <v>1500</v>
      </c>
      <c r="E139" s="197">
        <f t="shared" si="10"/>
        <v>2345</v>
      </c>
      <c r="F139" s="197">
        <f t="shared" si="10"/>
        <v>3020</v>
      </c>
      <c r="G139" s="197">
        <f t="shared" si="10"/>
        <v>2700</v>
      </c>
      <c r="H139" s="197">
        <f t="shared" si="10"/>
        <v>11729.7</v>
      </c>
    </row>
    <row r="140" spans="1:8" ht="12.75">
      <c r="A140" s="206"/>
      <c r="B140" s="199" t="s">
        <v>17</v>
      </c>
      <c r="C140" s="200">
        <f>SUM(C132:C139)</f>
        <v>11781.099999999999</v>
      </c>
      <c r="D140" s="200">
        <f>SUM(D132:D139)</f>
        <v>10003</v>
      </c>
      <c r="E140" s="200">
        <f>SUM(E132:E139)</f>
        <v>11332</v>
      </c>
      <c r="F140" s="200">
        <f>SUM(F132:F139)</f>
        <v>5405</v>
      </c>
      <c r="G140" s="200">
        <f>SUM(G132:G139)</f>
        <v>3600</v>
      </c>
      <c r="H140" s="200">
        <f>SUM(C140:G140)</f>
        <v>42121.1</v>
      </c>
    </row>
    <row r="141" spans="1:8" ht="18.75">
      <c r="A141" s="193"/>
      <c r="C141" s="194"/>
      <c r="D141" s="194"/>
      <c r="E141" s="194"/>
      <c r="F141" s="194"/>
      <c r="G141" s="194"/>
      <c r="H141" s="194"/>
    </row>
    <row r="143" spans="6:7" ht="12.75">
      <c r="F143" s="201" t="s">
        <v>62</v>
      </c>
      <c r="G143" s="201"/>
    </row>
    <row r="144" spans="6:7" ht="12.75">
      <c r="F144" s="202" t="s">
        <v>63</v>
      </c>
      <c r="G144" s="202"/>
    </row>
  </sheetData>
  <mergeCells count="60">
    <mergeCell ref="HY7:IF7"/>
    <mergeCell ref="IG7:IN7"/>
    <mergeCell ref="IO7:IV7"/>
    <mergeCell ref="GS7:GZ7"/>
    <mergeCell ref="HA7:HH7"/>
    <mergeCell ref="HI7:HP7"/>
    <mergeCell ref="HQ7:HX7"/>
    <mergeCell ref="FM7:FT7"/>
    <mergeCell ref="FU7:GB7"/>
    <mergeCell ref="GC7:GJ7"/>
    <mergeCell ref="GK7:GR7"/>
    <mergeCell ref="EG7:EN7"/>
    <mergeCell ref="EO7:EV7"/>
    <mergeCell ref="EW7:FD7"/>
    <mergeCell ref="FE7:FL7"/>
    <mergeCell ref="DA7:DH7"/>
    <mergeCell ref="DI7:DP7"/>
    <mergeCell ref="DQ7:DX7"/>
    <mergeCell ref="DY7:EF7"/>
    <mergeCell ref="BU7:CB7"/>
    <mergeCell ref="CC7:CJ7"/>
    <mergeCell ref="CK7:CR7"/>
    <mergeCell ref="CS7:CZ7"/>
    <mergeCell ref="AO7:AV7"/>
    <mergeCell ref="AW7:BD7"/>
    <mergeCell ref="BE7:BL7"/>
    <mergeCell ref="BM7:BT7"/>
    <mergeCell ref="I7:P7"/>
    <mergeCell ref="Q7:X7"/>
    <mergeCell ref="Y7:AF7"/>
    <mergeCell ref="AG7:AN7"/>
    <mergeCell ref="A96:A101"/>
    <mergeCell ref="A59:A64"/>
    <mergeCell ref="A65:A70"/>
    <mergeCell ref="A7:H7"/>
    <mergeCell ref="A132:A140"/>
    <mergeCell ref="A102:A107"/>
    <mergeCell ref="A108:A113"/>
    <mergeCell ref="A114:A119"/>
    <mergeCell ref="A120:A125"/>
    <mergeCell ref="A126:A131"/>
    <mergeCell ref="A71:A76"/>
    <mergeCell ref="A35:A40"/>
    <mergeCell ref="A41:A46"/>
    <mergeCell ref="A47:A52"/>
    <mergeCell ref="A53:A58"/>
    <mergeCell ref="A11:A16"/>
    <mergeCell ref="A17:A22"/>
    <mergeCell ref="A23:A28"/>
    <mergeCell ref="A29:A34"/>
    <mergeCell ref="F143:G143"/>
    <mergeCell ref="F144:G144"/>
    <mergeCell ref="E1:G1"/>
    <mergeCell ref="E2:G2"/>
    <mergeCell ref="E3:G3"/>
    <mergeCell ref="E4:G4"/>
    <mergeCell ref="A8:H8"/>
    <mergeCell ref="A77:A82"/>
    <mergeCell ref="A83:A88"/>
    <mergeCell ref="A89:A95"/>
  </mergeCells>
  <printOptions/>
  <pageMargins left="0.85" right="0.58" top="0.88" bottom="0.7" header="0.5" footer="0.5"/>
  <pageSetup fitToHeight="3" fitToWidth="1" horizontalDpi="300" verticalDpi="300" orientation="portrait" paperSize="9" scale="1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2"/>
  <sheetViews>
    <sheetView workbookViewId="0" topLeftCell="A1">
      <selection activeCell="B7" sqref="B7:H7"/>
    </sheetView>
  </sheetViews>
  <sheetFormatPr defaultColWidth="9.140625" defaultRowHeight="12.75"/>
  <cols>
    <col min="1" max="1" width="15.7109375" style="0" customWidth="1"/>
    <col min="2" max="2" width="15.8515625" style="0" customWidth="1"/>
  </cols>
  <sheetData>
    <row r="1" spans="1:8" ht="13.5" thickBot="1">
      <c r="A1" s="1" t="s">
        <v>0</v>
      </c>
      <c r="B1" s="2" t="s">
        <v>1</v>
      </c>
      <c r="C1" s="2">
        <v>2005</v>
      </c>
      <c r="D1" s="2">
        <v>2006</v>
      </c>
      <c r="E1" s="2">
        <v>2007</v>
      </c>
      <c r="F1" s="2">
        <v>2008</v>
      </c>
      <c r="G1" s="2">
        <v>2009</v>
      </c>
      <c r="H1" s="2" t="s">
        <v>2</v>
      </c>
    </row>
    <row r="2" spans="1:8" ht="13.5" thickBot="1">
      <c r="A2" s="3">
        <v>1</v>
      </c>
      <c r="B2" s="4">
        <v>2</v>
      </c>
      <c r="C2" s="3">
        <v>3</v>
      </c>
      <c r="D2" s="4">
        <v>4</v>
      </c>
      <c r="E2" s="3">
        <v>5</v>
      </c>
      <c r="F2" s="4">
        <v>6</v>
      </c>
      <c r="G2" s="3">
        <v>7</v>
      </c>
      <c r="H2" s="4">
        <v>8</v>
      </c>
    </row>
    <row r="3" spans="1:8" ht="13.5" thickBot="1">
      <c r="A3" s="209" t="s">
        <v>3</v>
      </c>
      <c r="B3" s="47" t="s">
        <v>4</v>
      </c>
      <c r="C3" s="48">
        <v>1040</v>
      </c>
      <c r="D3" s="49"/>
      <c r="E3" s="50"/>
      <c r="F3" s="51"/>
      <c r="G3" s="51"/>
      <c r="H3" s="52">
        <f aca="true" t="shared" si="0" ref="H3:H18">SUM(C3:G3)</f>
        <v>1040</v>
      </c>
    </row>
    <row r="4" spans="1:8" ht="13.5" thickBot="1">
      <c r="A4" s="210"/>
      <c r="B4" s="81" t="s">
        <v>5</v>
      </c>
      <c r="C4" s="82"/>
      <c r="D4" s="82"/>
      <c r="E4" s="83"/>
      <c r="F4" s="84"/>
      <c r="G4" s="84"/>
      <c r="H4" s="85">
        <f t="shared" si="0"/>
        <v>0</v>
      </c>
    </row>
    <row r="5" spans="1:8" ht="13.5" thickBot="1">
      <c r="A5" s="210"/>
      <c r="B5" s="104" t="s">
        <v>6</v>
      </c>
      <c r="C5" s="105"/>
      <c r="D5" s="106">
        <v>250</v>
      </c>
      <c r="E5" s="107">
        <v>250</v>
      </c>
      <c r="F5" s="108">
        <v>625</v>
      </c>
      <c r="G5" s="108">
        <v>625</v>
      </c>
      <c r="H5" s="109">
        <f t="shared" si="0"/>
        <v>1750</v>
      </c>
    </row>
    <row r="6" spans="1:8" ht="13.5" thickBot="1">
      <c r="A6" s="210"/>
      <c r="B6" s="5" t="s">
        <v>7</v>
      </c>
      <c r="C6" s="25"/>
      <c r="D6" s="11"/>
      <c r="E6" s="16"/>
      <c r="F6" s="17"/>
      <c r="G6" s="17"/>
      <c r="H6" s="12">
        <f t="shared" si="0"/>
        <v>0</v>
      </c>
    </row>
    <row r="7" spans="1:8" ht="13.5" thickBot="1">
      <c r="A7" s="210"/>
      <c r="B7" s="149" t="s">
        <v>34</v>
      </c>
      <c r="C7" s="155"/>
      <c r="D7" s="166">
        <v>750</v>
      </c>
      <c r="E7" s="164">
        <v>750</v>
      </c>
      <c r="F7" s="165">
        <v>1875</v>
      </c>
      <c r="G7" s="165">
        <v>1875</v>
      </c>
      <c r="H7" s="154">
        <f t="shared" si="0"/>
        <v>5250</v>
      </c>
    </row>
    <row r="8" spans="1:8" ht="13.5" thickBot="1">
      <c r="A8" s="211"/>
      <c r="B8" s="13" t="s">
        <v>8</v>
      </c>
      <c r="C8" s="15">
        <v>1040</v>
      </c>
      <c r="D8" s="15">
        <v>1000</v>
      </c>
      <c r="E8" s="15">
        <v>1000</v>
      </c>
      <c r="F8" s="15">
        <v>2500</v>
      </c>
      <c r="G8" s="15">
        <v>2500</v>
      </c>
      <c r="H8" s="15">
        <f t="shared" si="0"/>
        <v>8040</v>
      </c>
    </row>
    <row r="9" spans="1:8" ht="13.5" thickBot="1">
      <c r="A9" s="212" t="s">
        <v>9</v>
      </c>
      <c r="B9" s="47" t="s">
        <v>4</v>
      </c>
      <c r="C9" s="53">
        <v>100</v>
      </c>
      <c r="D9" s="54">
        <v>200</v>
      </c>
      <c r="E9" s="55">
        <v>375</v>
      </c>
      <c r="F9" s="56"/>
      <c r="G9" s="56"/>
      <c r="H9" s="57">
        <f t="shared" si="0"/>
        <v>675</v>
      </c>
    </row>
    <row r="10" spans="1:8" ht="13.5" thickBot="1">
      <c r="A10" s="213"/>
      <c r="B10" s="81" t="s">
        <v>5</v>
      </c>
      <c r="C10" s="86"/>
      <c r="D10" s="87"/>
      <c r="E10" s="86"/>
      <c r="F10" s="88"/>
      <c r="G10" s="88"/>
      <c r="H10" s="89">
        <f t="shared" si="0"/>
        <v>0</v>
      </c>
    </row>
    <row r="11" spans="1:8" ht="13.5" thickBot="1">
      <c r="A11" s="213"/>
      <c r="B11" s="104" t="s">
        <v>6</v>
      </c>
      <c r="C11" s="110"/>
      <c r="D11" s="111">
        <v>250</v>
      </c>
      <c r="E11" s="110"/>
      <c r="F11" s="112"/>
      <c r="G11" s="112"/>
      <c r="H11" s="111">
        <f t="shared" si="0"/>
        <v>250</v>
      </c>
    </row>
    <row r="12" spans="1:8" ht="13.5" thickBot="1">
      <c r="A12" s="213"/>
      <c r="B12" s="5" t="s">
        <v>7</v>
      </c>
      <c r="C12" s="7"/>
      <c r="D12" s="23"/>
      <c r="E12" s="7"/>
      <c r="F12" s="8"/>
      <c r="G12" s="8"/>
      <c r="H12" s="9">
        <f t="shared" si="0"/>
        <v>0</v>
      </c>
    </row>
    <row r="13" spans="1:8" ht="13.5" thickBot="1">
      <c r="A13" s="213"/>
      <c r="B13" s="149" t="s">
        <v>34</v>
      </c>
      <c r="C13" s="161"/>
      <c r="D13" s="163">
        <v>750</v>
      </c>
      <c r="E13" s="169">
        <v>1125</v>
      </c>
      <c r="F13" s="162"/>
      <c r="G13" s="162"/>
      <c r="H13" s="163">
        <f t="shared" si="0"/>
        <v>1875</v>
      </c>
    </row>
    <row r="14" spans="1:8" ht="13.5" thickBot="1">
      <c r="A14" s="214"/>
      <c r="B14" s="13" t="s">
        <v>8</v>
      </c>
      <c r="C14" s="33">
        <v>100</v>
      </c>
      <c r="D14" s="14">
        <f>SUM(D9:D13)</f>
        <v>1200</v>
      </c>
      <c r="E14" s="14">
        <v>1500</v>
      </c>
      <c r="F14" s="14">
        <v>0</v>
      </c>
      <c r="G14" s="14">
        <v>0</v>
      </c>
      <c r="H14" s="14">
        <f t="shared" si="0"/>
        <v>2800</v>
      </c>
    </row>
    <row r="15" spans="1:8" ht="13.5" thickBot="1">
      <c r="A15" s="209" t="s">
        <v>31</v>
      </c>
      <c r="B15" s="47" t="s">
        <v>4</v>
      </c>
      <c r="C15" s="58">
        <v>50</v>
      </c>
      <c r="D15" s="58"/>
      <c r="E15" s="58"/>
      <c r="F15" s="58"/>
      <c r="G15" s="59"/>
      <c r="H15" s="57">
        <f t="shared" si="0"/>
        <v>50</v>
      </c>
    </row>
    <row r="16" spans="1:8" ht="13.5" thickBot="1">
      <c r="A16" s="210"/>
      <c r="B16" s="81" t="s">
        <v>5</v>
      </c>
      <c r="C16" s="90"/>
      <c r="D16" s="90"/>
      <c r="E16" s="86"/>
      <c r="F16" s="88"/>
      <c r="G16" s="88"/>
      <c r="H16" s="89">
        <f t="shared" si="0"/>
        <v>0</v>
      </c>
    </row>
    <row r="17" spans="1:8" ht="13.5" thickBot="1">
      <c r="A17" s="210"/>
      <c r="B17" s="104" t="s">
        <v>6</v>
      </c>
      <c r="C17" s="113"/>
      <c r="D17" s="114"/>
      <c r="E17" s="110"/>
      <c r="F17" s="112"/>
      <c r="G17" s="112"/>
      <c r="H17" s="111">
        <f t="shared" si="0"/>
        <v>0</v>
      </c>
    </row>
    <row r="18" spans="1:8" ht="13.5" thickBot="1">
      <c r="A18" s="210"/>
      <c r="B18" s="5" t="s">
        <v>7</v>
      </c>
      <c r="C18" s="6"/>
      <c r="D18" s="6"/>
      <c r="E18" s="7"/>
      <c r="F18" s="8"/>
      <c r="G18" s="8"/>
      <c r="H18" s="9">
        <f t="shared" si="0"/>
        <v>0</v>
      </c>
    </row>
    <row r="19" spans="1:8" ht="13.5" thickBot="1">
      <c r="A19" s="210"/>
      <c r="B19" s="5" t="s">
        <v>34</v>
      </c>
      <c r="C19" s="6"/>
      <c r="D19" s="6"/>
      <c r="E19" s="7"/>
      <c r="F19" s="8"/>
      <c r="G19" s="8"/>
      <c r="H19" s="9">
        <v>0</v>
      </c>
    </row>
    <row r="20" spans="1:8" ht="13.5" thickBot="1">
      <c r="A20" s="215"/>
      <c r="B20" s="13" t="s">
        <v>8</v>
      </c>
      <c r="C20" s="14">
        <v>50</v>
      </c>
      <c r="D20" s="14">
        <v>0</v>
      </c>
      <c r="E20" s="14">
        <v>0</v>
      </c>
      <c r="F20" s="14">
        <v>0</v>
      </c>
      <c r="G20" s="14">
        <v>0</v>
      </c>
      <c r="H20" s="14">
        <f aca="true" t="shared" si="1" ref="H20:H51">SUM(C20:G20)</f>
        <v>50</v>
      </c>
    </row>
    <row r="21" spans="1:8" ht="13.5" thickBot="1">
      <c r="A21" s="209" t="s">
        <v>10</v>
      </c>
      <c r="B21" s="47" t="s">
        <v>4</v>
      </c>
      <c r="C21" s="60">
        <v>200</v>
      </c>
      <c r="D21" s="61">
        <v>200</v>
      </c>
      <c r="E21" s="59">
        <v>100</v>
      </c>
      <c r="F21" s="56"/>
      <c r="G21" s="56"/>
      <c r="H21" s="57">
        <f t="shared" si="1"/>
        <v>500</v>
      </c>
    </row>
    <row r="22" spans="1:8" ht="13.5" thickBot="1">
      <c r="A22" s="210"/>
      <c r="B22" s="81" t="s">
        <v>5</v>
      </c>
      <c r="C22" s="82"/>
      <c r="D22" s="90"/>
      <c r="E22" s="86"/>
      <c r="F22" s="88"/>
      <c r="G22" s="88"/>
      <c r="H22" s="89">
        <f t="shared" si="1"/>
        <v>0</v>
      </c>
    </row>
    <row r="23" spans="1:8" ht="13.5" thickBot="1">
      <c r="A23" s="210"/>
      <c r="B23" s="104" t="s">
        <v>6</v>
      </c>
      <c r="C23" s="105"/>
      <c r="D23" s="113">
        <v>700</v>
      </c>
      <c r="E23" s="110">
        <v>500</v>
      </c>
      <c r="F23" s="112"/>
      <c r="G23" s="112"/>
      <c r="H23" s="111">
        <f t="shared" si="1"/>
        <v>1200</v>
      </c>
    </row>
    <row r="24" spans="1:8" ht="13.5" thickBot="1">
      <c r="A24" s="210"/>
      <c r="B24" s="5" t="s">
        <v>7</v>
      </c>
      <c r="C24" s="25"/>
      <c r="D24" s="6"/>
      <c r="E24" s="7"/>
      <c r="F24" s="8"/>
      <c r="G24" s="8"/>
      <c r="H24" s="9">
        <f t="shared" si="1"/>
        <v>0</v>
      </c>
    </row>
    <row r="25" spans="1:8" ht="13.5" thickBot="1">
      <c r="A25" s="210"/>
      <c r="B25" s="149" t="s">
        <v>34</v>
      </c>
      <c r="C25" s="156"/>
      <c r="D25" s="160"/>
      <c r="E25" s="161"/>
      <c r="F25" s="162"/>
      <c r="G25" s="162"/>
      <c r="H25" s="163">
        <f t="shared" si="1"/>
        <v>0</v>
      </c>
    </row>
    <row r="26" spans="1:8" ht="13.5" thickBot="1">
      <c r="A26" s="215"/>
      <c r="B26" s="13" t="s">
        <v>8</v>
      </c>
      <c r="C26" s="15">
        <v>200</v>
      </c>
      <c r="D26" s="14">
        <v>900</v>
      </c>
      <c r="E26" s="14">
        <f>SUM(E21:E25)</f>
        <v>600</v>
      </c>
      <c r="F26" s="14">
        <v>0</v>
      </c>
      <c r="G26" s="14">
        <v>0</v>
      </c>
      <c r="H26" s="14">
        <f t="shared" si="1"/>
        <v>1700</v>
      </c>
    </row>
    <row r="27" spans="1:8" ht="13.5" thickBot="1">
      <c r="A27" s="209" t="s">
        <v>11</v>
      </c>
      <c r="B27" s="47" t="s">
        <v>4</v>
      </c>
      <c r="C27" s="58"/>
      <c r="D27" s="58"/>
      <c r="E27" s="59"/>
      <c r="F27" s="56"/>
      <c r="G27" s="56"/>
      <c r="H27" s="57">
        <f t="shared" si="1"/>
        <v>0</v>
      </c>
    </row>
    <row r="28" spans="1:8" ht="13.5" thickBot="1">
      <c r="A28" s="210"/>
      <c r="B28" s="81" t="s">
        <v>5</v>
      </c>
      <c r="C28" s="90"/>
      <c r="D28" s="90"/>
      <c r="E28" s="86"/>
      <c r="F28" s="88"/>
      <c r="G28" s="88"/>
      <c r="H28" s="89">
        <f t="shared" si="1"/>
        <v>0</v>
      </c>
    </row>
    <row r="29" spans="1:8" ht="13.5" thickBot="1">
      <c r="A29" s="210"/>
      <c r="B29" s="104" t="s">
        <v>6</v>
      </c>
      <c r="C29" s="113"/>
      <c r="D29" s="113">
        <v>120</v>
      </c>
      <c r="E29" s="110">
        <v>200</v>
      </c>
      <c r="F29" s="112"/>
      <c r="G29" s="112"/>
      <c r="H29" s="111">
        <f t="shared" si="1"/>
        <v>320</v>
      </c>
    </row>
    <row r="30" spans="1:8" ht="13.5" thickBot="1">
      <c r="A30" s="210"/>
      <c r="B30" s="5" t="s">
        <v>7</v>
      </c>
      <c r="C30" s="6"/>
      <c r="D30" s="6"/>
      <c r="E30" s="7"/>
      <c r="F30" s="8"/>
      <c r="G30" s="8"/>
      <c r="H30" s="9">
        <f t="shared" si="1"/>
        <v>0</v>
      </c>
    </row>
    <row r="31" spans="1:8" ht="13.5" thickBot="1">
      <c r="A31" s="210"/>
      <c r="B31" s="149" t="s">
        <v>34</v>
      </c>
      <c r="C31" s="160"/>
      <c r="D31" s="160"/>
      <c r="E31" s="161"/>
      <c r="F31" s="162"/>
      <c r="G31" s="162"/>
      <c r="H31" s="163">
        <f t="shared" si="1"/>
        <v>0</v>
      </c>
    </row>
    <row r="32" spans="1:8" ht="13.5" thickBot="1">
      <c r="A32" s="215"/>
      <c r="B32" s="13" t="s">
        <v>8</v>
      </c>
      <c r="C32" s="14"/>
      <c r="D32" s="14">
        <v>120</v>
      </c>
      <c r="E32" s="14">
        <v>200</v>
      </c>
      <c r="F32" s="14">
        <v>0</v>
      </c>
      <c r="G32" s="14">
        <v>0</v>
      </c>
      <c r="H32" s="14">
        <f t="shared" si="1"/>
        <v>320</v>
      </c>
    </row>
    <row r="33" spans="1:8" ht="13.5" thickBot="1">
      <c r="A33" s="216" t="s">
        <v>18</v>
      </c>
      <c r="B33" s="47" t="s">
        <v>4</v>
      </c>
      <c r="C33" s="58"/>
      <c r="D33" s="58"/>
      <c r="E33" s="59"/>
      <c r="F33" s="56"/>
      <c r="G33" s="56"/>
      <c r="H33" s="57">
        <f t="shared" si="1"/>
        <v>0</v>
      </c>
    </row>
    <row r="34" spans="1:8" ht="13.5" thickBot="1">
      <c r="A34" s="217"/>
      <c r="B34" s="81" t="s">
        <v>5</v>
      </c>
      <c r="C34" s="90"/>
      <c r="D34" s="90"/>
      <c r="E34" s="86"/>
      <c r="F34" s="88"/>
      <c r="G34" s="88"/>
      <c r="H34" s="89">
        <f t="shared" si="1"/>
        <v>0</v>
      </c>
    </row>
    <row r="35" spans="1:8" ht="13.5" thickBot="1">
      <c r="A35" s="217"/>
      <c r="B35" s="104" t="s">
        <v>6</v>
      </c>
      <c r="C35" s="114"/>
      <c r="D35" s="114"/>
      <c r="E35" s="110"/>
      <c r="F35" s="112"/>
      <c r="G35" s="112"/>
      <c r="H35" s="111">
        <f t="shared" si="1"/>
        <v>0</v>
      </c>
    </row>
    <row r="36" spans="1:8" ht="13.5" thickBot="1">
      <c r="A36" s="217"/>
      <c r="B36" s="5" t="s">
        <v>7</v>
      </c>
      <c r="C36" s="6"/>
      <c r="D36" s="6"/>
      <c r="E36" s="7"/>
      <c r="F36" s="8"/>
      <c r="G36" s="8"/>
      <c r="H36" s="9">
        <f t="shared" si="1"/>
        <v>0</v>
      </c>
    </row>
    <row r="37" spans="1:8" ht="13.5" thickBot="1">
      <c r="A37" s="217"/>
      <c r="B37" s="149" t="s">
        <v>34</v>
      </c>
      <c r="C37" s="160"/>
      <c r="D37" s="160"/>
      <c r="E37" s="161"/>
      <c r="F37" s="162"/>
      <c r="G37" s="162"/>
      <c r="H37" s="163">
        <f t="shared" si="1"/>
        <v>0</v>
      </c>
    </row>
    <row r="38" spans="1:8" ht="13.5" thickBot="1">
      <c r="A38" s="218"/>
      <c r="B38" s="13" t="s">
        <v>8</v>
      </c>
      <c r="C38" s="26">
        <v>0</v>
      </c>
      <c r="D38" s="14">
        <v>0</v>
      </c>
      <c r="E38" s="14">
        <v>0</v>
      </c>
      <c r="F38" s="14">
        <v>0</v>
      </c>
      <c r="G38" s="14">
        <v>0</v>
      </c>
      <c r="H38" s="14">
        <f t="shared" si="1"/>
        <v>0</v>
      </c>
    </row>
    <row r="39" spans="1:8" ht="13.5" thickBot="1">
      <c r="A39" s="219" t="s">
        <v>12</v>
      </c>
      <c r="B39" s="47" t="s">
        <v>4</v>
      </c>
      <c r="C39" s="48">
        <v>299.5</v>
      </c>
      <c r="D39" s="58"/>
      <c r="E39" s="59"/>
      <c r="F39" s="56"/>
      <c r="G39" s="56"/>
      <c r="H39" s="57">
        <f t="shared" si="1"/>
        <v>299.5</v>
      </c>
    </row>
    <row r="40" spans="1:8" ht="13.5" thickBot="1">
      <c r="A40" s="213"/>
      <c r="B40" s="81" t="s">
        <v>5</v>
      </c>
      <c r="C40" s="91">
        <v>0</v>
      </c>
      <c r="D40" s="90"/>
      <c r="E40" s="86"/>
      <c r="F40" s="88"/>
      <c r="G40" s="88"/>
      <c r="H40" s="89">
        <f t="shared" si="1"/>
        <v>0</v>
      </c>
    </row>
    <row r="41" spans="1:8" ht="13.5" thickBot="1">
      <c r="A41" s="213"/>
      <c r="B41" s="104" t="s">
        <v>6</v>
      </c>
      <c r="C41" s="106">
        <v>0</v>
      </c>
      <c r="D41" s="114"/>
      <c r="E41" s="110"/>
      <c r="F41" s="112"/>
      <c r="G41" s="112"/>
      <c r="H41" s="111">
        <f t="shared" si="1"/>
        <v>0</v>
      </c>
    </row>
    <row r="42" spans="1:8" ht="13.5" thickBot="1">
      <c r="A42" s="213"/>
      <c r="B42" s="5" t="s">
        <v>7</v>
      </c>
      <c r="C42" s="11">
        <v>168.7</v>
      </c>
      <c r="D42" s="6"/>
      <c r="E42" s="7"/>
      <c r="F42" s="8"/>
      <c r="G42" s="8"/>
      <c r="H42" s="9">
        <f t="shared" si="1"/>
        <v>168.7</v>
      </c>
    </row>
    <row r="43" spans="1:8" ht="13.5" thickBot="1">
      <c r="A43" s="213"/>
      <c r="B43" s="149" t="s">
        <v>34</v>
      </c>
      <c r="C43" s="166">
        <v>1264.7</v>
      </c>
      <c r="D43" s="160"/>
      <c r="E43" s="161"/>
      <c r="F43" s="162"/>
      <c r="G43" s="162"/>
      <c r="H43" s="163">
        <f t="shared" si="1"/>
        <v>1264.7</v>
      </c>
    </row>
    <row r="44" spans="1:8" ht="13.5" thickBot="1">
      <c r="A44" s="214"/>
      <c r="B44" s="13" t="s">
        <v>8</v>
      </c>
      <c r="C44" s="15">
        <v>1732.9</v>
      </c>
      <c r="D44" s="14">
        <v>0</v>
      </c>
      <c r="E44" s="38">
        <v>0</v>
      </c>
      <c r="F44" s="38">
        <v>0</v>
      </c>
      <c r="G44" s="14">
        <v>0</v>
      </c>
      <c r="H44" s="14">
        <f t="shared" si="1"/>
        <v>1732.9</v>
      </c>
    </row>
    <row r="45" spans="1:8" ht="13.5" thickBot="1">
      <c r="A45" s="209" t="s">
        <v>21</v>
      </c>
      <c r="B45" s="47" t="s">
        <v>4</v>
      </c>
      <c r="C45" s="60">
        <v>5</v>
      </c>
      <c r="D45" s="55"/>
      <c r="E45" s="62"/>
      <c r="F45" s="63"/>
      <c r="G45" s="54"/>
      <c r="H45" s="61">
        <f t="shared" si="1"/>
        <v>5</v>
      </c>
    </row>
    <row r="46" spans="1:8" ht="13.5" thickBot="1">
      <c r="A46" s="210"/>
      <c r="B46" s="81" t="s">
        <v>5</v>
      </c>
      <c r="C46" s="92">
        <v>200</v>
      </c>
      <c r="D46" s="93"/>
      <c r="E46" s="94"/>
      <c r="F46" s="94"/>
      <c r="G46" s="89"/>
      <c r="H46" s="95">
        <f t="shared" si="1"/>
        <v>200</v>
      </c>
    </row>
    <row r="47" spans="1:8" ht="13.5" thickBot="1">
      <c r="A47" s="210"/>
      <c r="B47" s="104" t="s">
        <v>6</v>
      </c>
      <c r="C47" s="106"/>
      <c r="D47" s="115"/>
      <c r="E47" s="116"/>
      <c r="F47" s="117"/>
      <c r="G47" s="111"/>
      <c r="H47" s="113">
        <f t="shared" si="1"/>
        <v>0</v>
      </c>
    </row>
    <row r="48" spans="1:8" ht="13.5" thickBot="1">
      <c r="A48" s="210"/>
      <c r="B48" s="5" t="s">
        <v>7</v>
      </c>
      <c r="C48" s="35"/>
      <c r="D48" s="37"/>
      <c r="E48" s="39"/>
      <c r="F48" s="39"/>
      <c r="G48" s="40"/>
      <c r="H48" s="36">
        <f t="shared" si="1"/>
        <v>0</v>
      </c>
    </row>
    <row r="49" spans="1:8" ht="13.5" thickBot="1">
      <c r="A49" s="210"/>
      <c r="B49" s="149" t="s">
        <v>34</v>
      </c>
      <c r="C49" s="166"/>
      <c r="D49" s="169"/>
      <c r="E49" s="170"/>
      <c r="F49" s="171"/>
      <c r="G49" s="163"/>
      <c r="H49" s="172">
        <f t="shared" si="1"/>
        <v>0</v>
      </c>
    </row>
    <row r="50" spans="1:8" ht="13.5" thickBot="1">
      <c r="A50" s="211"/>
      <c r="B50" s="13" t="s">
        <v>8</v>
      </c>
      <c r="C50" s="15">
        <v>205</v>
      </c>
      <c r="D50" s="14"/>
      <c r="E50" s="34"/>
      <c r="F50" s="41"/>
      <c r="G50" s="41"/>
      <c r="H50" s="14">
        <f t="shared" si="1"/>
        <v>205</v>
      </c>
    </row>
    <row r="51" spans="1:8" ht="13.5" customHeight="1" thickBot="1">
      <c r="A51" s="209" t="s">
        <v>13</v>
      </c>
      <c r="B51" s="47" t="s">
        <v>4</v>
      </c>
      <c r="C51" s="60">
        <v>1087.4</v>
      </c>
      <c r="D51" s="48"/>
      <c r="E51" s="64"/>
      <c r="F51" s="65"/>
      <c r="G51" s="65"/>
      <c r="H51" s="52">
        <f t="shared" si="1"/>
        <v>1087.4</v>
      </c>
    </row>
    <row r="52" spans="1:8" ht="13.5" thickBot="1">
      <c r="A52" s="210"/>
      <c r="B52" s="81" t="s">
        <v>5</v>
      </c>
      <c r="C52" s="91"/>
      <c r="D52" s="91"/>
      <c r="E52" s="96"/>
      <c r="F52" s="97"/>
      <c r="G52" s="97"/>
      <c r="H52" s="85">
        <f aca="true" t="shared" si="2" ref="H52:H83">SUM(C52:G52)</f>
        <v>0</v>
      </c>
    </row>
    <row r="53" spans="1:8" ht="13.5" thickBot="1">
      <c r="A53" s="210"/>
      <c r="B53" s="104" t="s">
        <v>6</v>
      </c>
      <c r="C53" s="118"/>
      <c r="D53" s="118"/>
      <c r="E53" s="119"/>
      <c r="F53" s="120"/>
      <c r="G53" s="120"/>
      <c r="H53" s="109">
        <f t="shared" si="2"/>
        <v>0</v>
      </c>
    </row>
    <row r="54" spans="1:8" ht="13.5" thickBot="1">
      <c r="A54" s="210"/>
      <c r="B54" s="5" t="s">
        <v>7</v>
      </c>
      <c r="C54" s="11"/>
      <c r="D54" s="11"/>
      <c r="E54" s="16"/>
      <c r="F54" s="17"/>
      <c r="G54" s="17"/>
      <c r="H54" s="12">
        <f t="shared" si="2"/>
        <v>0</v>
      </c>
    </row>
    <row r="55" spans="1:8" ht="13.5" thickBot="1">
      <c r="A55" s="210"/>
      <c r="B55" s="149" t="s">
        <v>34</v>
      </c>
      <c r="C55" s="166">
        <v>1572.6</v>
      </c>
      <c r="D55" s="151"/>
      <c r="E55" s="152"/>
      <c r="F55" s="153"/>
      <c r="G55" s="153"/>
      <c r="H55" s="154">
        <f t="shared" si="2"/>
        <v>1572.6</v>
      </c>
    </row>
    <row r="56" spans="1:8" ht="13.5" thickBot="1">
      <c r="A56" s="211"/>
      <c r="B56" s="13" t="s">
        <v>8</v>
      </c>
      <c r="C56" s="15">
        <v>2660</v>
      </c>
      <c r="D56" s="15">
        <v>0</v>
      </c>
      <c r="E56" s="15">
        <v>0</v>
      </c>
      <c r="F56" s="15">
        <v>0</v>
      </c>
      <c r="G56" s="15">
        <v>0</v>
      </c>
      <c r="H56" s="15">
        <f t="shared" si="2"/>
        <v>2660</v>
      </c>
    </row>
    <row r="57" spans="1:8" ht="13.5" thickBot="1">
      <c r="A57" s="220" t="s">
        <v>22</v>
      </c>
      <c r="B57" s="66" t="s">
        <v>4</v>
      </c>
      <c r="C57" s="67"/>
      <c r="D57" s="67"/>
      <c r="E57" s="68"/>
      <c r="F57" s="69"/>
      <c r="G57" s="56"/>
      <c r="H57" s="57">
        <f t="shared" si="2"/>
        <v>0</v>
      </c>
    </row>
    <row r="58" spans="1:8" ht="13.5" thickBot="1">
      <c r="A58" s="210"/>
      <c r="B58" s="81" t="s">
        <v>5</v>
      </c>
      <c r="C58" s="95"/>
      <c r="D58" s="95">
        <v>450</v>
      </c>
      <c r="E58" s="86"/>
      <c r="F58" s="88"/>
      <c r="G58" s="88"/>
      <c r="H58" s="89">
        <f t="shared" si="2"/>
        <v>450</v>
      </c>
    </row>
    <row r="59" spans="1:8" ht="13.5" thickBot="1">
      <c r="A59" s="210"/>
      <c r="B59" s="104" t="s">
        <v>6</v>
      </c>
      <c r="C59" s="114"/>
      <c r="D59" s="114"/>
      <c r="E59" s="110"/>
      <c r="F59" s="112"/>
      <c r="G59" s="112"/>
      <c r="H59" s="111">
        <f t="shared" si="2"/>
        <v>0</v>
      </c>
    </row>
    <row r="60" spans="1:8" ht="13.5" thickBot="1">
      <c r="A60" s="210"/>
      <c r="B60" s="5" t="s">
        <v>7</v>
      </c>
      <c r="C60" s="6"/>
      <c r="D60" s="6"/>
      <c r="E60" s="7"/>
      <c r="F60" s="8"/>
      <c r="G60" s="8"/>
      <c r="H60" s="9">
        <f t="shared" si="2"/>
        <v>0</v>
      </c>
    </row>
    <row r="61" spans="1:8" ht="13.5" thickBot="1">
      <c r="A61" s="210"/>
      <c r="B61" s="44" t="s">
        <v>19</v>
      </c>
      <c r="C61" s="127"/>
      <c r="D61" s="127">
        <v>1320</v>
      </c>
      <c r="E61" s="128"/>
      <c r="F61" s="129"/>
      <c r="G61" s="129"/>
      <c r="H61" s="130">
        <f t="shared" si="2"/>
        <v>1320</v>
      </c>
    </row>
    <row r="62" spans="1:8" ht="13.5" thickBot="1">
      <c r="A62" s="215"/>
      <c r="B62" s="13" t="s">
        <v>8</v>
      </c>
      <c r="C62" s="14"/>
      <c r="D62" s="14">
        <v>1770</v>
      </c>
      <c r="E62" s="14">
        <v>0</v>
      </c>
      <c r="F62" s="14">
        <v>0</v>
      </c>
      <c r="G62" s="14">
        <v>0</v>
      </c>
      <c r="H62" s="14">
        <f t="shared" si="2"/>
        <v>1770</v>
      </c>
    </row>
    <row r="63" spans="1:8" ht="13.5" thickBot="1">
      <c r="A63" s="209" t="s">
        <v>23</v>
      </c>
      <c r="B63" s="47" t="s">
        <v>4</v>
      </c>
      <c r="C63" s="48"/>
      <c r="D63" s="48"/>
      <c r="E63" s="48"/>
      <c r="F63" s="65"/>
      <c r="G63" s="65"/>
      <c r="H63" s="52">
        <f t="shared" si="2"/>
        <v>0</v>
      </c>
    </row>
    <row r="64" spans="1:8" ht="13.5" thickBot="1">
      <c r="A64" s="210"/>
      <c r="B64" s="81" t="s">
        <v>5</v>
      </c>
      <c r="C64" s="91"/>
      <c r="D64" s="92"/>
      <c r="E64" s="92">
        <v>545</v>
      </c>
      <c r="F64" s="97"/>
      <c r="G64" s="97"/>
      <c r="H64" s="85">
        <f t="shared" si="2"/>
        <v>545</v>
      </c>
    </row>
    <row r="65" spans="1:8" ht="13.5" thickBot="1">
      <c r="A65" s="210"/>
      <c r="B65" s="104" t="s">
        <v>6</v>
      </c>
      <c r="C65" s="118"/>
      <c r="D65" s="118"/>
      <c r="E65" s="118"/>
      <c r="F65" s="120"/>
      <c r="G65" s="120"/>
      <c r="H65" s="109">
        <f t="shared" si="2"/>
        <v>0</v>
      </c>
    </row>
    <row r="66" spans="1:8" ht="13.5" thickBot="1">
      <c r="A66" s="210"/>
      <c r="B66" s="5" t="s">
        <v>7</v>
      </c>
      <c r="C66" s="11"/>
      <c r="D66" s="11"/>
      <c r="E66" s="11"/>
      <c r="F66" s="17"/>
      <c r="G66" s="17"/>
      <c r="H66" s="12">
        <f t="shared" si="2"/>
        <v>0</v>
      </c>
    </row>
    <row r="67" spans="1:8" ht="13.5" thickBot="1">
      <c r="A67" s="210"/>
      <c r="B67" s="44" t="s">
        <v>20</v>
      </c>
      <c r="C67" s="131"/>
      <c r="D67" s="132"/>
      <c r="E67" s="132">
        <v>1725</v>
      </c>
      <c r="F67" s="133"/>
      <c r="G67" s="133"/>
      <c r="H67" s="134">
        <f t="shared" si="2"/>
        <v>1725</v>
      </c>
    </row>
    <row r="68" spans="1:8" ht="13.5" thickBot="1">
      <c r="A68" s="215"/>
      <c r="B68" s="13" t="s">
        <v>8</v>
      </c>
      <c r="C68" s="15">
        <v>0</v>
      </c>
      <c r="D68" s="15"/>
      <c r="E68" s="15">
        <v>2270</v>
      </c>
      <c r="F68" s="15">
        <v>0</v>
      </c>
      <c r="G68" s="15">
        <v>0</v>
      </c>
      <c r="H68" s="15">
        <f t="shared" si="2"/>
        <v>2270</v>
      </c>
    </row>
    <row r="69" spans="1:8" ht="13.5" thickBot="1">
      <c r="A69" s="209" t="s">
        <v>24</v>
      </c>
      <c r="B69" s="47" t="s">
        <v>4</v>
      </c>
      <c r="C69" s="58"/>
      <c r="D69" s="58"/>
      <c r="E69" s="70"/>
      <c r="F69" s="55">
        <v>225</v>
      </c>
      <c r="G69" s="56"/>
      <c r="H69" s="57">
        <f t="shared" si="2"/>
        <v>225</v>
      </c>
    </row>
    <row r="70" spans="1:8" ht="13.5" thickBot="1">
      <c r="A70" s="210"/>
      <c r="B70" s="81" t="s">
        <v>5</v>
      </c>
      <c r="C70" s="90"/>
      <c r="D70" s="90"/>
      <c r="E70" s="98"/>
      <c r="F70" s="86"/>
      <c r="G70" s="88"/>
      <c r="H70" s="89">
        <f t="shared" si="2"/>
        <v>0</v>
      </c>
    </row>
    <row r="71" spans="1:8" ht="13.5" thickBot="1">
      <c r="A71" s="210"/>
      <c r="B71" s="104" t="s">
        <v>6</v>
      </c>
      <c r="C71" s="114"/>
      <c r="D71" s="114"/>
      <c r="E71" s="121"/>
      <c r="F71" s="110"/>
      <c r="G71" s="112"/>
      <c r="H71" s="111">
        <f t="shared" si="2"/>
        <v>0</v>
      </c>
    </row>
    <row r="72" spans="1:8" ht="13.5" thickBot="1">
      <c r="A72" s="210"/>
      <c r="B72" s="5" t="s">
        <v>7</v>
      </c>
      <c r="C72" s="6"/>
      <c r="D72" s="6"/>
      <c r="E72" s="27"/>
      <c r="F72" s="7"/>
      <c r="G72" s="8"/>
      <c r="H72" s="9">
        <f t="shared" si="2"/>
        <v>0</v>
      </c>
    </row>
    <row r="73" spans="1:8" ht="13.5" thickBot="1">
      <c r="A73" s="210"/>
      <c r="B73" s="5" t="s">
        <v>34</v>
      </c>
      <c r="C73" s="6"/>
      <c r="D73" s="6"/>
      <c r="E73" s="24"/>
      <c r="F73" s="10">
        <v>675</v>
      </c>
      <c r="G73" s="8"/>
      <c r="H73" s="9">
        <f t="shared" si="2"/>
        <v>675</v>
      </c>
    </row>
    <row r="74" spans="1:8" ht="13.5" thickBot="1">
      <c r="A74" s="215"/>
      <c r="B74" s="13" t="s">
        <v>8</v>
      </c>
      <c r="C74" s="14">
        <v>0</v>
      </c>
      <c r="D74" s="14">
        <v>0</v>
      </c>
      <c r="E74" s="28"/>
      <c r="F74" s="14">
        <v>900</v>
      </c>
      <c r="G74" s="14">
        <v>0</v>
      </c>
      <c r="H74" s="14">
        <f t="shared" si="2"/>
        <v>900</v>
      </c>
    </row>
    <row r="75" spans="1:8" ht="13.5" thickBot="1">
      <c r="A75" s="209" t="s">
        <v>25</v>
      </c>
      <c r="B75" s="47" t="s">
        <v>4</v>
      </c>
      <c r="C75" s="58"/>
      <c r="D75" s="58"/>
      <c r="E75" s="70"/>
      <c r="F75" s="71"/>
      <c r="G75" s="59"/>
      <c r="H75" s="57">
        <f t="shared" si="2"/>
        <v>0</v>
      </c>
    </row>
    <row r="76" spans="1:8" ht="13.5" thickBot="1">
      <c r="A76" s="210"/>
      <c r="B76" s="81" t="s">
        <v>5</v>
      </c>
      <c r="C76" s="90"/>
      <c r="D76" s="90"/>
      <c r="E76" s="99"/>
      <c r="F76" s="87"/>
      <c r="G76" s="93">
        <v>275</v>
      </c>
      <c r="H76" s="89">
        <f t="shared" si="2"/>
        <v>275</v>
      </c>
    </row>
    <row r="77" spans="1:8" ht="13.5" thickBot="1">
      <c r="A77" s="210"/>
      <c r="B77" s="104" t="s">
        <v>6</v>
      </c>
      <c r="C77" s="114"/>
      <c r="D77" s="114"/>
      <c r="E77" s="121"/>
      <c r="F77" s="122"/>
      <c r="G77" s="110"/>
      <c r="H77" s="111">
        <f t="shared" si="2"/>
        <v>0</v>
      </c>
    </row>
    <row r="78" spans="1:8" ht="13.5" thickBot="1">
      <c r="A78" s="210"/>
      <c r="B78" s="5" t="s">
        <v>7</v>
      </c>
      <c r="C78" s="6"/>
      <c r="D78" s="6"/>
      <c r="F78" s="23"/>
      <c r="G78" s="7"/>
      <c r="H78" s="9">
        <f t="shared" si="2"/>
        <v>0</v>
      </c>
    </row>
    <row r="79" spans="1:8" ht="13.5" thickBot="1">
      <c r="A79" s="210"/>
      <c r="B79" s="149" t="s">
        <v>34</v>
      </c>
      <c r="C79" s="160"/>
      <c r="D79" s="160"/>
      <c r="E79" s="167"/>
      <c r="F79" s="168"/>
      <c r="G79" s="169">
        <v>825</v>
      </c>
      <c r="H79" s="163">
        <f t="shared" si="2"/>
        <v>825</v>
      </c>
    </row>
    <row r="80" spans="1:8" ht="13.5" thickBot="1">
      <c r="A80" s="215"/>
      <c r="B80" s="13" t="s">
        <v>8</v>
      </c>
      <c r="C80" s="14">
        <v>0</v>
      </c>
      <c r="D80" s="14">
        <v>0</v>
      </c>
      <c r="E80" s="22"/>
      <c r="F80" s="29">
        <v>0</v>
      </c>
      <c r="G80" s="14">
        <v>1100</v>
      </c>
      <c r="H80" s="14">
        <f t="shared" si="2"/>
        <v>1100</v>
      </c>
    </row>
    <row r="81" spans="1:8" ht="13.5" thickBot="1">
      <c r="A81" s="209" t="s">
        <v>26</v>
      </c>
      <c r="B81" s="47" t="s">
        <v>4</v>
      </c>
      <c r="C81" s="60">
        <v>1845</v>
      </c>
      <c r="D81" s="60">
        <v>1500</v>
      </c>
      <c r="E81" s="72">
        <v>1493</v>
      </c>
      <c r="F81" s="65"/>
      <c r="G81" s="65"/>
      <c r="H81" s="52">
        <f t="shared" si="2"/>
        <v>4838</v>
      </c>
    </row>
    <row r="82" spans="1:8" ht="13.5" thickBot="1">
      <c r="A82" s="210"/>
      <c r="B82" s="81" t="s">
        <v>5</v>
      </c>
      <c r="C82" s="91"/>
      <c r="D82" s="91"/>
      <c r="E82" s="96"/>
      <c r="F82" s="97"/>
      <c r="G82" s="97"/>
      <c r="H82" s="85">
        <f t="shared" si="2"/>
        <v>0</v>
      </c>
    </row>
    <row r="83" spans="1:8" ht="13.5" thickBot="1">
      <c r="A83" s="210"/>
      <c r="B83" s="104" t="s">
        <v>6</v>
      </c>
      <c r="C83" s="106"/>
      <c r="D83" s="106"/>
      <c r="E83" s="107"/>
      <c r="F83" s="120"/>
      <c r="G83" s="120"/>
      <c r="H83" s="109">
        <f t="shared" si="2"/>
        <v>0</v>
      </c>
    </row>
    <row r="84" spans="1:8" ht="13.5" thickBot="1">
      <c r="A84" s="210"/>
      <c r="B84" s="144" t="s">
        <v>14</v>
      </c>
      <c r="C84" s="145">
        <v>1000</v>
      </c>
      <c r="D84" s="145">
        <v>1000</v>
      </c>
      <c r="E84" s="146">
        <v>1000</v>
      </c>
      <c r="F84" s="147"/>
      <c r="G84" s="147"/>
      <c r="H84" s="148">
        <f aca="true" t="shared" si="3" ref="H84:H115">SUM(C84:G84)</f>
        <v>3000</v>
      </c>
    </row>
    <row r="85" spans="1:8" ht="13.5" thickBot="1">
      <c r="A85" s="210"/>
      <c r="B85" s="137" t="s">
        <v>15</v>
      </c>
      <c r="C85" s="138">
        <v>500</v>
      </c>
      <c r="D85" s="138">
        <v>1000</v>
      </c>
      <c r="E85" s="139">
        <v>500</v>
      </c>
      <c r="F85" s="140"/>
      <c r="G85" s="140"/>
      <c r="H85" s="141">
        <f t="shared" si="3"/>
        <v>2000</v>
      </c>
    </row>
    <row r="86" spans="1:8" ht="13.5" thickBot="1">
      <c r="A86" s="210"/>
      <c r="B86" s="149" t="s">
        <v>34</v>
      </c>
      <c r="C86" s="166"/>
      <c r="D86" s="166"/>
      <c r="E86" s="166"/>
      <c r="F86" s="151"/>
      <c r="G86" s="151"/>
      <c r="H86" s="154">
        <f t="shared" si="3"/>
        <v>0</v>
      </c>
    </row>
    <row r="87" spans="1:8" ht="13.5" thickBot="1">
      <c r="A87" s="215"/>
      <c r="B87" s="13" t="s">
        <v>8</v>
      </c>
      <c r="C87" s="15">
        <f>SUM(C81:C86)</f>
        <v>3345</v>
      </c>
      <c r="D87" s="15">
        <f>SUM(D81:D86)</f>
        <v>3500</v>
      </c>
      <c r="E87" s="15">
        <f>SUM(E81:E86)</f>
        <v>2993</v>
      </c>
      <c r="F87" s="15">
        <v>0</v>
      </c>
      <c r="G87" s="15">
        <v>0</v>
      </c>
      <c r="H87" s="15">
        <f t="shared" si="3"/>
        <v>9838</v>
      </c>
    </row>
    <row r="88" spans="1:8" ht="13.5" thickBot="1">
      <c r="A88" s="209" t="s">
        <v>27</v>
      </c>
      <c r="B88" s="47" t="s">
        <v>4</v>
      </c>
      <c r="C88" s="58"/>
      <c r="D88" s="58"/>
      <c r="E88" s="64"/>
      <c r="F88" s="65"/>
      <c r="G88" s="65"/>
      <c r="H88" s="52">
        <f t="shared" si="3"/>
        <v>0</v>
      </c>
    </row>
    <row r="89" spans="1:8" ht="13.5" thickBot="1">
      <c r="A89" s="210"/>
      <c r="B89" s="81" t="s">
        <v>5</v>
      </c>
      <c r="C89" s="90"/>
      <c r="D89" s="90"/>
      <c r="E89" s="96"/>
      <c r="F89" s="97"/>
      <c r="G89" s="97"/>
      <c r="H89" s="85">
        <f t="shared" si="3"/>
        <v>0</v>
      </c>
    </row>
    <row r="90" spans="1:8" ht="13.5" thickBot="1">
      <c r="A90" s="210"/>
      <c r="B90" s="104" t="s">
        <v>6</v>
      </c>
      <c r="C90" s="114"/>
      <c r="D90" s="114"/>
      <c r="E90" s="107">
        <v>330</v>
      </c>
      <c r="F90" s="108">
        <v>330</v>
      </c>
      <c r="G90" s="120"/>
      <c r="H90" s="109">
        <f t="shared" si="3"/>
        <v>660</v>
      </c>
    </row>
    <row r="91" spans="1:8" ht="13.5" thickBot="1">
      <c r="A91" s="210"/>
      <c r="B91" s="5" t="s">
        <v>7</v>
      </c>
      <c r="C91" s="6"/>
      <c r="D91" s="6"/>
      <c r="E91" s="16"/>
      <c r="F91" s="17"/>
      <c r="G91" s="17"/>
      <c r="H91" s="12">
        <f t="shared" si="3"/>
        <v>0</v>
      </c>
    </row>
    <row r="92" spans="1:8" ht="13.5" thickBot="1">
      <c r="A92" s="210"/>
      <c r="B92" s="149" t="s">
        <v>34</v>
      </c>
      <c r="C92" s="160"/>
      <c r="D92" s="160"/>
      <c r="E92" s="164">
        <v>470</v>
      </c>
      <c r="F92" s="165">
        <v>470</v>
      </c>
      <c r="G92" s="153"/>
      <c r="H92" s="154">
        <f t="shared" si="3"/>
        <v>940</v>
      </c>
    </row>
    <row r="93" spans="1:8" ht="13.5" thickBot="1">
      <c r="A93" s="211"/>
      <c r="B93" s="13" t="s">
        <v>8</v>
      </c>
      <c r="C93" s="14">
        <v>0</v>
      </c>
      <c r="D93" s="14">
        <v>0</v>
      </c>
      <c r="E93" s="15">
        <v>800</v>
      </c>
      <c r="F93" s="15">
        <v>800</v>
      </c>
      <c r="G93" s="15">
        <v>0</v>
      </c>
      <c r="H93" s="15">
        <f t="shared" si="3"/>
        <v>1600</v>
      </c>
    </row>
    <row r="94" spans="1:8" ht="13.5" thickBot="1">
      <c r="A94" s="220" t="s">
        <v>28</v>
      </c>
      <c r="B94" s="47" t="s">
        <v>4</v>
      </c>
      <c r="C94" s="58">
        <v>24</v>
      </c>
      <c r="D94" s="58"/>
      <c r="E94" s="59"/>
      <c r="F94" s="56"/>
      <c r="G94" s="56"/>
      <c r="H94" s="57">
        <f t="shared" si="3"/>
        <v>24</v>
      </c>
    </row>
    <row r="95" spans="1:8" ht="13.5" thickBot="1">
      <c r="A95" s="210"/>
      <c r="B95" s="81" t="s">
        <v>5</v>
      </c>
      <c r="C95" s="90"/>
      <c r="D95" s="90">
        <v>358</v>
      </c>
      <c r="E95" s="86"/>
      <c r="F95" s="100"/>
      <c r="G95" s="88"/>
      <c r="H95" s="89">
        <f t="shared" si="3"/>
        <v>358</v>
      </c>
    </row>
    <row r="96" spans="1:8" ht="13.5" thickBot="1">
      <c r="A96" s="210"/>
      <c r="B96" s="104" t="s">
        <v>6</v>
      </c>
      <c r="C96" s="114"/>
      <c r="D96" s="114"/>
      <c r="E96" s="110"/>
      <c r="F96" s="112"/>
      <c r="G96" s="112"/>
      <c r="H96" s="111">
        <f t="shared" si="3"/>
        <v>0</v>
      </c>
    </row>
    <row r="97" spans="1:8" ht="13.5" thickBot="1">
      <c r="A97" s="210"/>
      <c r="B97" s="5" t="s">
        <v>7</v>
      </c>
      <c r="C97" s="6"/>
      <c r="D97" s="6"/>
      <c r="E97" s="7"/>
      <c r="F97" s="8"/>
      <c r="G97" s="8"/>
      <c r="H97" s="9">
        <f t="shared" si="3"/>
        <v>0</v>
      </c>
    </row>
    <row r="98" spans="1:8" ht="13.5" thickBot="1">
      <c r="A98" s="210"/>
      <c r="B98" s="149" t="s">
        <v>34</v>
      </c>
      <c r="C98" s="160"/>
      <c r="D98" s="160"/>
      <c r="E98" s="161"/>
      <c r="F98" s="162"/>
      <c r="G98" s="162"/>
      <c r="H98" s="163">
        <f t="shared" si="3"/>
        <v>0</v>
      </c>
    </row>
    <row r="99" spans="1:8" ht="13.5" thickBot="1">
      <c r="A99" s="211"/>
      <c r="B99" s="13" t="s">
        <v>8</v>
      </c>
      <c r="C99" s="14">
        <f>SUM(C94:C98)</f>
        <v>24</v>
      </c>
      <c r="D99" s="14">
        <v>358</v>
      </c>
      <c r="E99" s="14">
        <v>0</v>
      </c>
      <c r="F99" s="14">
        <v>0</v>
      </c>
      <c r="G99" s="14">
        <v>0</v>
      </c>
      <c r="H99" s="14">
        <f t="shared" si="3"/>
        <v>382</v>
      </c>
    </row>
    <row r="100" spans="1:8" ht="13.5" thickBot="1">
      <c r="A100" s="220" t="s">
        <v>29</v>
      </c>
      <c r="B100" s="47" t="s">
        <v>4</v>
      </c>
      <c r="C100" s="60">
        <v>800</v>
      </c>
      <c r="D100" s="60">
        <v>800</v>
      </c>
      <c r="E100" s="73">
        <v>800</v>
      </c>
      <c r="F100" s="65"/>
      <c r="G100" s="65"/>
      <c r="H100" s="52">
        <f t="shared" si="3"/>
        <v>2400</v>
      </c>
    </row>
    <row r="101" spans="1:8" ht="13.5" thickBot="1">
      <c r="A101" s="210"/>
      <c r="B101" s="81" t="s">
        <v>5</v>
      </c>
      <c r="C101" s="91"/>
      <c r="D101" s="91"/>
      <c r="E101" s="96"/>
      <c r="F101" s="97"/>
      <c r="G101" s="97"/>
      <c r="H101" s="85">
        <f t="shared" si="3"/>
        <v>0</v>
      </c>
    </row>
    <row r="102" spans="1:8" ht="13.5" thickBot="1">
      <c r="A102" s="210"/>
      <c r="B102" s="104" t="s">
        <v>6</v>
      </c>
      <c r="C102" s="118"/>
      <c r="D102" s="118"/>
      <c r="E102" s="119"/>
      <c r="F102" s="120"/>
      <c r="G102" s="120"/>
      <c r="H102" s="109">
        <f t="shared" si="3"/>
        <v>0</v>
      </c>
    </row>
    <row r="103" spans="1:8" ht="13.5" thickBot="1">
      <c r="A103" s="210"/>
      <c r="B103" s="5" t="s">
        <v>7</v>
      </c>
      <c r="C103" s="11"/>
      <c r="D103" s="11"/>
      <c r="E103" s="16"/>
      <c r="F103" s="17"/>
      <c r="G103" s="17"/>
      <c r="H103" s="12">
        <f t="shared" si="3"/>
        <v>0</v>
      </c>
    </row>
    <row r="104" spans="1:8" ht="13.5" thickBot="1">
      <c r="A104" s="210"/>
      <c r="B104" s="149" t="s">
        <v>34</v>
      </c>
      <c r="C104" s="151"/>
      <c r="D104" s="151"/>
      <c r="E104" s="152"/>
      <c r="F104" s="153"/>
      <c r="G104" s="153"/>
      <c r="H104" s="154">
        <f t="shared" si="3"/>
        <v>0</v>
      </c>
    </row>
    <row r="105" spans="1:8" ht="13.5" thickBot="1">
      <c r="A105" s="211"/>
      <c r="B105" s="13" t="s">
        <v>8</v>
      </c>
      <c r="C105" s="15">
        <v>800</v>
      </c>
      <c r="D105" s="15">
        <v>800</v>
      </c>
      <c r="E105" s="15">
        <v>800</v>
      </c>
      <c r="F105" s="15">
        <v>0</v>
      </c>
      <c r="G105" s="15">
        <v>0</v>
      </c>
      <c r="H105" s="15">
        <f t="shared" si="3"/>
        <v>2400</v>
      </c>
    </row>
    <row r="106" spans="1:8" ht="13.5" thickBot="1">
      <c r="A106" s="216" t="s">
        <v>32</v>
      </c>
      <c r="B106" s="47" t="s">
        <v>4</v>
      </c>
      <c r="C106" s="74">
        <v>300</v>
      </c>
      <c r="D106" s="74">
        <v>300</v>
      </c>
      <c r="E106" s="75">
        <v>300</v>
      </c>
      <c r="F106" s="76">
        <v>300</v>
      </c>
      <c r="G106" s="51"/>
      <c r="H106" s="77">
        <f t="shared" si="3"/>
        <v>1200</v>
      </c>
    </row>
    <row r="107" spans="1:8" ht="13.5" thickBot="1">
      <c r="A107" s="217"/>
      <c r="B107" s="81" t="s">
        <v>5</v>
      </c>
      <c r="C107" s="82"/>
      <c r="D107" s="82"/>
      <c r="E107" s="83"/>
      <c r="F107" s="84"/>
      <c r="G107" s="84"/>
      <c r="H107" s="101">
        <f t="shared" si="3"/>
        <v>0</v>
      </c>
    </row>
    <row r="108" spans="1:8" ht="13.5" thickBot="1">
      <c r="A108" s="217"/>
      <c r="B108" s="104" t="s">
        <v>6</v>
      </c>
      <c r="C108" s="123"/>
      <c r="D108" s="123"/>
      <c r="E108" s="124"/>
      <c r="F108" s="125"/>
      <c r="G108" s="125"/>
      <c r="H108" s="126">
        <f t="shared" si="3"/>
        <v>0</v>
      </c>
    </row>
    <row r="109" spans="1:8" ht="13.5" thickBot="1">
      <c r="A109" s="217"/>
      <c r="B109" s="5" t="s">
        <v>7</v>
      </c>
      <c r="C109" s="25"/>
      <c r="D109" s="25"/>
      <c r="E109" s="32"/>
      <c r="F109" s="30"/>
      <c r="G109" s="30"/>
      <c r="H109" s="31">
        <f t="shared" si="3"/>
        <v>0</v>
      </c>
    </row>
    <row r="110" spans="1:8" ht="13.5" thickBot="1">
      <c r="A110" s="217"/>
      <c r="B110" s="149" t="s">
        <v>34</v>
      </c>
      <c r="C110" s="156"/>
      <c r="D110" s="156"/>
      <c r="E110" s="157"/>
      <c r="F110" s="158"/>
      <c r="G110" s="158"/>
      <c r="H110" s="159">
        <f t="shared" si="3"/>
        <v>0</v>
      </c>
    </row>
    <row r="111" spans="1:8" ht="13.5" thickBot="1">
      <c r="A111" s="224"/>
      <c r="B111" s="13" t="s">
        <v>8</v>
      </c>
      <c r="C111" s="26">
        <v>300</v>
      </c>
      <c r="D111" s="26">
        <v>300</v>
      </c>
      <c r="E111" s="26">
        <v>300</v>
      </c>
      <c r="F111" s="26">
        <v>300</v>
      </c>
      <c r="G111" s="26">
        <v>0</v>
      </c>
      <c r="H111" s="26">
        <f t="shared" si="3"/>
        <v>1200</v>
      </c>
    </row>
    <row r="112" spans="1:10" ht="13.5" thickBot="1">
      <c r="A112" s="225" t="s">
        <v>33</v>
      </c>
      <c r="B112" s="47" t="s">
        <v>4</v>
      </c>
      <c r="C112" s="49">
        <v>200</v>
      </c>
      <c r="D112" s="49"/>
      <c r="E112" s="50"/>
      <c r="F112" s="51"/>
      <c r="G112" s="51"/>
      <c r="H112" s="77">
        <f t="shared" si="3"/>
        <v>200</v>
      </c>
      <c r="J112" s="78"/>
    </row>
    <row r="113" spans="1:12" ht="13.5" thickBot="1">
      <c r="A113" s="217"/>
      <c r="B113" s="81" t="s">
        <v>5</v>
      </c>
      <c r="C113" s="82"/>
      <c r="D113" s="82"/>
      <c r="E113" s="83"/>
      <c r="F113" s="84"/>
      <c r="G113" s="84"/>
      <c r="H113" s="101">
        <f t="shared" si="3"/>
        <v>0</v>
      </c>
      <c r="L113" s="78"/>
    </row>
    <row r="114" spans="1:12" ht="13.5" thickBot="1">
      <c r="A114" s="217"/>
      <c r="B114" s="104" t="s">
        <v>6</v>
      </c>
      <c r="C114" s="105"/>
      <c r="D114" s="123"/>
      <c r="E114" s="124"/>
      <c r="F114" s="125"/>
      <c r="G114" s="125"/>
      <c r="H114" s="126">
        <f t="shared" si="3"/>
        <v>0</v>
      </c>
      <c r="L114" s="78"/>
    </row>
    <row r="115" spans="1:8" ht="13.5" thickBot="1">
      <c r="A115" s="217"/>
      <c r="B115" s="5" t="s">
        <v>7</v>
      </c>
      <c r="C115" s="25"/>
      <c r="D115" s="25"/>
      <c r="E115" s="32"/>
      <c r="F115" s="30"/>
      <c r="G115" s="30"/>
      <c r="H115" s="31">
        <f t="shared" si="3"/>
        <v>0</v>
      </c>
    </row>
    <row r="116" spans="1:8" ht="13.5" thickBot="1">
      <c r="A116" s="217"/>
      <c r="B116" s="149" t="s">
        <v>34</v>
      </c>
      <c r="C116" s="155"/>
      <c r="D116" s="156"/>
      <c r="E116" s="157"/>
      <c r="F116" s="158"/>
      <c r="G116" s="158"/>
      <c r="H116" s="159">
        <f aca="true" t="shared" si="4" ref="H116:H123">SUM(C116:G116)</f>
        <v>0</v>
      </c>
    </row>
    <row r="117" spans="1:8" ht="13.5" thickBot="1">
      <c r="A117" s="218"/>
      <c r="B117" s="13" t="s">
        <v>8</v>
      </c>
      <c r="C117" s="15">
        <v>200</v>
      </c>
      <c r="D117" s="26">
        <v>0</v>
      </c>
      <c r="E117" s="26">
        <v>0</v>
      </c>
      <c r="F117" s="26">
        <v>0</v>
      </c>
      <c r="G117" s="26">
        <v>0</v>
      </c>
      <c r="H117" s="26">
        <f t="shared" si="4"/>
        <v>200</v>
      </c>
    </row>
    <row r="118" spans="1:8" ht="13.5" thickBot="1">
      <c r="A118" s="226" t="s">
        <v>30</v>
      </c>
      <c r="B118" s="47" t="s">
        <v>4</v>
      </c>
      <c r="C118" s="48">
        <v>4.2</v>
      </c>
      <c r="D118" s="48">
        <v>313</v>
      </c>
      <c r="E118" s="64">
        <v>769</v>
      </c>
      <c r="F118" s="65">
        <v>447</v>
      </c>
      <c r="G118" s="65"/>
      <c r="H118" s="52">
        <f t="shared" si="4"/>
        <v>1533.2</v>
      </c>
    </row>
    <row r="119" spans="1:8" ht="13.5" thickBot="1">
      <c r="A119" s="227"/>
      <c r="B119" s="81" t="s">
        <v>5</v>
      </c>
      <c r="C119" s="91"/>
      <c r="D119" s="91"/>
      <c r="E119" s="96"/>
      <c r="F119" s="97"/>
      <c r="G119" s="97"/>
      <c r="H119" s="85">
        <f t="shared" si="4"/>
        <v>0</v>
      </c>
    </row>
    <row r="120" spans="1:8" ht="13.5" thickBot="1">
      <c r="A120" s="227"/>
      <c r="B120" s="104" t="s">
        <v>6</v>
      </c>
      <c r="C120" s="106"/>
      <c r="D120" s="106"/>
      <c r="E120" s="107"/>
      <c r="F120" s="108"/>
      <c r="G120" s="120"/>
      <c r="H120" s="109">
        <f t="shared" si="4"/>
        <v>0</v>
      </c>
    </row>
    <row r="121" spans="1:8" ht="13.5" thickBot="1">
      <c r="A121" s="227"/>
      <c r="B121" s="5" t="s">
        <v>7</v>
      </c>
      <c r="C121" s="11"/>
      <c r="D121" s="11"/>
      <c r="E121" s="16"/>
      <c r="F121" s="17"/>
      <c r="G121" s="17"/>
      <c r="H121" s="12">
        <f t="shared" si="4"/>
        <v>0</v>
      </c>
    </row>
    <row r="122" spans="1:8" ht="13.5" thickBot="1">
      <c r="A122" s="227"/>
      <c r="B122" s="149" t="s">
        <v>34</v>
      </c>
      <c r="C122" s="151"/>
      <c r="D122" s="151"/>
      <c r="E122" s="152"/>
      <c r="F122" s="153"/>
      <c r="G122" s="153"/>
      <c r="H122" s="154">
        <f t="shared" si="4"/>
        <v>0</v>
      </c>
    </row>
    <row r="123" spans="1:8" ht="13.5" thickBot="1">
      <c r="A123" s="228"/>
      <c r="B123" s="13" t="s">
        <v>8</v>
      </c>
      <c r="C123" s="15">
        <f>SUM(C118:C122)</f>
        <v>4.2</v>
      </c>
      <c r="D123" s="15">
        <v>313</v>
      </c>
      <c r="E123" s="15">
        <v>769</v>
      </c>
      <c r="F123" s="15">
        <v>447</v>
      </c>
      <c r="G123" s="15">
        <v>0</v>
      </c>
      <c r="H123" s="15">
        <f t="shared" si="4"/>
        <v>1533.2</v>
      </c>
    </row>
    <row r="124" spans="1:8" ht="13.5" thickBot="1">
      <c r="A124" s="221" t="s">
        <v>16</v>
      </c>
      <c r="B124" s="45" t="s">
        <v>4</v>
      </c>
      <c r="C124" s="46">
        <f>SUM(C3+C9+C15+C21+C27+C33+C39+C45+C51+C57+C63+C69+C75+C81+C88+C94+C100+C106+C112+C118)</f>
        <v>5955.099999999999</v>
      </c>
      <c r="D124" s="46">
        <f aca="true" t="shared" si="5" ref="D124:H126">SUM(D3+D9+D15+D21+D27+D33+D39+D45+D51+D57+D63+D69+D75+D81+D88+D94+D100+D106+D112+D118)</f>
        <v>3313</v>
      </c>
      <c r="E124" s="46">
        <f t="shared" si="5"/>
        <v>3837</v>
      </c>
      <c r="F124" s="46">
        <f t="shared" si="5"/>
        <v>972</v>
      </c>
      <c r="G124" s="46">
        <f t="shared" si="5"/>
        <v>0</v>
      </c>
      <c r="H124" s="46">
        <f t="shared" si="5"/>
        <v>14077.1</v>
      </c>
    </row>
    <row r="125" spans="1:8" ht="13.5" thickBot="1">
      <c r="A125" s="222"/>
      <c r="B125" s="79" t="s">
        <v>5</v>
      </c>
      <c r="C125" s="80">
        <f>SUM(C4+C10+C16+C22+C28+C34+C40+C46+C52+C58+C64+C70+C76+C82+C89+C95+C101+C107+C113+C119)</f>
        <v>200</v>
      </c>
      <c r="D125" s="80">
        <f t="shared" si="5"/>
        <v>808</v>
      </c>
      <c r="E125" s="80">
        <f t="shared" si="5"/>
        <v>545</v>
      </c>
      <c r="F125" s="80">
        <f t="shared" si="5"/>
        <v>0</v>
      </c>
      <c r="G125" s="80">
        <f t="shared" si="5"/>
        <v>275</v>
      </c>
      <c r="H125" s="80">
        <f t="shared" si="5"/>
        <v>1828</v>
      </c>
    </row>
    <row r="126" spans="1:8" ht="13.5" thickBot="1">
      <c r="A126" s="222"/>
      <c r="B126" s="102" t="s">
        <v>6</v>
      </c>
      <c r="C126" s="103">
        <f>SUM(C5+C11+C17+C23+C29+C35+C41+C47+C53+C59+C65+C71+C77+C83+C90+C96+C102+C108+C114+C120)</f>
        <v>0</v>
      </c>
      <c r="D126" s="103">
        <f t="shared" si="5"/>
        <v>1320</v>
      </c>
      <c r="E126" s="103">
        <f t="shared" si="5"/>
        <v>1280</v>
      </c>
      <c r="F126" s="103">
        <f t="shared" si="5"/>
        <v>955</v>
      </c>
      <c r="G126" s="103">
        <f t="shared" si="5"/>
        <v>625</v>
      </c>
      <c r="H126" s="103">
        <f t="shared" si="5"/>
        <v>4180</v>
      </c>
    </row>
    <row r="127" spans="1:8" ht="13.5" thickBot="1">
      <c r="A127" s="222"/>
      <c r="B127" s="42" t="s">
        <v>19</v>
      </c>
      <c r="C127" s="43">
        <f aca="true" t="shared" si="6" ref="C127:H127">SUM(C61+C67)</f>
        <v>0</v>
      </c>
      <c r="D127" s="43">
        <f t="shared" si="6"/>
        <v>1320</v>
      </c>
      <c r="E127" s="43">
        <f t="shared" si="6"/>
        <v>1725</v>
      </c>
      <c r="F127" s="43">
        <f t="shared" si="6"/>
        <v>0</v>
      </c>
      <c r="G127" s="43">
        <f t="shared" si="6"/>
        <v>0</v>
      </c>
      <c r="H127" s="43">
        <f t="shared" si="6"/>
        <v>3045</v>
      </c>
    </row>
    <row r="128" spans="1:8" ht="13.5" thickBot="1">
      <c r="A128" s="222"/>
      <c r="B128" s="135" t="s">
        <v>15</v>
      </c>
      <c r="C128" s="136">
        <f aca="true" t="shared" si="7" ref="C128:H128">SUM(C85)</f>
        <v>500</v>
      </c>
      <c r="D128" s="136">
        <f t="shared" si="7"/>
        <v>1000</v>
      </c>
      <c r="E128" s="136">
        <f t="shared" si="7"/>
        <v>500</v>
      </c>
      <c r="F128" s="136">
        <f t="shared" si="7"/>
        <v>0</v>
      </c>
      <c r="G128" s="136">
        <f t="shared" si="7"/>
        <v>0</v>
      </c>
      <c r="H128" s="136">
        <f t="shared" si="7"/>
        <v>2000</v>
      </c>
    </row>
    <row r="129" spans="1:8" ht="13.5" thickBot="1">
      <c r="A129" s="222"/>
      <c r="B129" s="142" t="s">
        <v>14</v>
      </c>
      <c r="C129" s="143">
        <f aca="true" t="shared" si="8" ref="C129:H129">SUM(C84)</f>
        <v>1000</v>
      </c>
      <c r="D129" s="143">
        <f t="shared" si="8"/>
        <v>1000</v>
      </c>
      <c r="E129" s="143">
        <f t="shared" si="8"/>
        <v>1000</v>
      </c>
      <c r="F129" s="143">
        <f t="shared" si="8"/>
        <v>0</v>
      </c>
      <c r="G129" s="143">
        <f t="shared" si="8"/>
        <v>0</v>
      </c>
      <c r="H129" s="143">
        <f t="shared" si="8"/>
        <v>3000</v>
      </c>
    </row>
    <row r="130" spans="1:8" ht="13.5" thickBot="1">
      <c r="A130" s="222"/>
      <c r="B130" s="149" t="s">
        <v>34</v>
      </c>
      <c r="C130" s="150">
        <f aca="true" t="shared" si="9" ref="C130:H130">SUM(C7+C13+C19+C25+C31+C37+C43+C49+C55+C73+C79+C86+C92+C98+C104+C110+C116+C122)</f>
        <v>2837.3</v>
      </c>
      <c r="D130" s="150">
        <f t="shared" si="9"/>
        <v>1500</v>
      </c>
      <c r="E130" s="150">
        <f t="shared" si="9"/>
        <v>2345</v>
      </c>
      <c r="F130" s="150">
        <f t="shared" si="9"/>
        <v>3020</v>
      </c>
      <c r="G130" s="150">
        <f t="shared" si="9"/>
        <v>2700</v>
      </c>
      <c r="H130" s="150">
        <f t="shared" si="9"/>
        <v>12402.300000000001</v>
      </c>
    </row>
    <row r="131" spans="1:8" ht="13.5" thickBot="1">
      <c r="A131" s="223"/>
      <c r="B131" s="18" t="s">
        <v>17</v>
      </c>
      <c r="C131" s="19">
        <f>SUM(C124:C130)</f>
        <v>10492.4</v>
      </c>
      <c r="D131" s="19">
        <f>SUM(D124:D130)</f>
        <v>10261</v>
      </c>
      <c r="E131" s="19">
        <f>SUM(E124:E130)</f>
        <v>11232</v>
      </c>
      <c r="F131" s="19">
        <f>SUM(F124:F130)</f>
        <v>4947</v>
      </c>
      <c r="G131" s="19">
        <f>SUM(G124:G130)</f>
        <v>3600</v>
      </c>
      <c r="H131" s="19">
        <f>SUM(C131:G131)</f>
        <v>40532.4</v>
      </c>
    </row>
    <row r="132" spans="1:8" ht="18.75">
      <c r="A132" s="20"/>
      <c r="C132" s="21"/>
      <c r="D132" s="21"/>
      <c r="E132" s="21"/>
      <c r="F132" s="21"/>
      <c r="G132" s="21"/>
      <c r="H132" s="21"/>
    </row>
  </sheetData>
  <mergeCells count="21">
    <mergeCell ref="A124:A131"/>
    <mergeCell ref="A100:A105"/>
    <mergeCell ref="A106:A111"/>
    <mergeCell ref="A112:A117"/>
    <mergeCell ref="A118:A123"/>
    <mergeCell ref="A75:A80"/>
    <mergeCell ref="A81:A87"/>
    <mergeCell ref="A88:A93"/>
    <mergeCell ref="A94:A99"/>
    <mergeCell ref="A51:A56"/>
    <mergeCell ref="A57:A62"/>
    <mergeCell ref="A63:A68"/>
    <mergeCell ref="A69:A74"/>
    <mergeCell ref="A27:A32"/>
    <mergeCell ref="A33:A38"/>
    <mergeCell ref="A39:A44"/>
    <mergeCell ref="A45:A50"/>
    <mergeCell ref="A3:A8"/>
    <mergeCell ref="A9:A14"/>
    <mergeCell ref="A15:A20"/>
    <mergeCell ref="A21:A2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Gostyń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Jankowska Zofia</dc:creator>
  <cp:keywords/>
  <dc:description/>
  <cp:lastModifiedBy>Dariusz Włodarczyk</cp:lastModifiedBy>
  <cp:lastPrinted>2005-02-14T09:20:20Z</cp:lastPrinted>
  <dcterms:created xsi:type="dcterms:W3CDTF">2005-01-03T09:12:03Z</dcterms:created>
  <dcterms:modified xsi:type="dcterms:W3CDTF">2005-02-23T11:30:32Z</dcterms:modified>
  <cp:category/>
  <cp:version/>
  <cp:contentType/>
  <cp:contentStatus/>
</cp:coreProperties>
</file>